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✔2025년 업무✔\3. 예산 및 추경\2025년 예산 및 추경\참좋은기억학교) 2025년 결산 추경 예산(안)\"/>
    </mc:Choice>
  </mc:AlternateContent>
  <xr:revisionPtr revIDLastSave="0" documentId="13_ncr:1_{063D58C3-6EC4-4357-82E5-52C07D359C6F}" xr6:coauthVersionLast="45" xr6:coauthVersionMax="45" xr10:uidLastSave="{00000000-0000-0000-0000-000000000000}"/>
  <bookViews>
    <workbookView xWindow="30150" yWindow="1035" windowWidth="22380" windowHeight="13965" xr2:uid="{331267C4-188B-4E6F-9C02-7EDCDEFC1994}"/>
  </bookViews>
  <sheets>
    <sheet name="예산총괄" sheetId="1" r:id="rId1"/>
  </sheets>
  <externalReferences>
    <externalReference r:id="rId2"/>
  </externalReferences>
  <definedNames>
    <definedName name="_xlnm.Print_Area" localSheetId="0">예산총괄!$A$1:$E$24</definedName>
    <definedName name="Z_29BE6789_D580_482F_AE13_9E62D887C1AB_.wvu.PrintArea" localSheetId="0" hidden="1">예산총괄!$A$1:$E$24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D23" i="1"/>
  <c r="E23" i="1" s="1"/>
  <c r="E22" i="1"/>
  <c r="D22" i="1"/>
  <c r="E21" i="1"/>
  <c r="D21" i="1"/>
  <c r="E20" i="1"/>
  <c r="D20" i="1"/>
  <c r="E19" i="1"/>
  <c r="D19" i="1"/>
  <c r="E18" i="1"/>
  <c r="D18" i="1"/>
  <c r="E17" i="1"/>
  <c r="D17" i="1"/>
  <c r="D16" i="1"/>
  <c r="D15" i="1"/>
  <c r="C15" i="1"/>
  <c r="E11" i="1"/>
  <c r="D11" i="1"/>
  <c r="E10" i="1"/>
  <c r="D10" i="1"/>
  <c r="E9" i="1"/>
  <c r="D9" i="1"/>
  <c r="E8" i="1"/>
  <c r="D8" i="1"/>
  <c r="E7" i="1"/>
  <c r="D7" i="1"/>
  <c r="E6" i="1"/>
  <c r="D6" i="1"/>
  <c r="D5" i="1" s="1"/>
  <c r="E5" i="1"/>
  <c r="E16" i="1" l="1"/>
</calcChain>
</file>

<file path=xl/sharedStrings.xml><?xml version="1.0" encoding="utf-8"?>
<sst xmlns="http://schemas.openxmlformats.org/spreadsheetml/2006/main" count="39" uniqueCount="26">
  <si>
    <t>2025년 참좋은기억학교 결산 추경 예산 총괄내역서</t>
    <phoneticPr fontId="3" type="noConversion"/>
  </si>
  <si>
    <t>(단위 : 원)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</si>
  <si>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</si>
  <si>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</si>
  <si>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</si>
  <si>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2025년 1차 추경
(A)</t>
    <phoneticPr fontId="3" type="noConversion"/>
  </si>
  <si>
    <t>2025년 결산 추경
(B)</t>
    <phoneticPr fontId="3" type="noConversion"/>
  </si>
  <si>
    <t>증 감(B-A)</t>
    <phoneticPr fontId="3" type="noConversion"/>
  </si>
  <si>
    <t>총        계</t>
    <phoneticPr fontId="3" type="noConversion"/>
  </si>
  <si>
    <t>입소비용수입</t>
    <phoneticPr fontId="3" type="noConversion"/>
  </si>
  <si>
    <t>보 조 금 수 입</t>
    <phoneticPr fontId="3" type="noConversion"/>
  </si>
  <si>
    <t>후 원 금 수 입</t>
    <phoneticPr fontId="3" type="noConversion"/>
  </si>
  <si>
    <t>전     입     금</t>
    <phoneticPr fontId="3" type="noConversion"/>
  </si>
  <si>
    <t>잡     수     입</t>
    <phoneticPr fontId="3" type="noConversion"/>
  </si>
  <si>
    <t>이     월     금</t>
    <phoneticPr fontId="3" type="noConversion"/>
  </si>
  <si>
    <t>세                    출</t>
    <phoneticPr fontId="3" type="noConversion"/>
  </si>
  <si>
    <t>총       계</t>
    <phoneticPr fontId="3" type="noConversion"/>
  </si>
  <si>
    <t>사     무     비</t>
    <phoneticPr fontId="7" type="noConversion"/>
  </si>
  <si>
    <t>인     건     비</t>
    <phoneticPr fontId="7" type="noConversion"/>
  </si>
  <si>
    <t>업 무 추 진 비</t>
    <phoneticPr fontId="3" type="noConversion"/>
  </si>
  <si>
    <t>운     영     비</t>
    <phoneticPr fontId="3" type="noConversion"/>
  </si>
  <si>
    <t>재 산 조 성 비</t>
    <phoneticPr fontId="3" type="noConversion"/>
  </si>
  <si>
    <t>시     설     비</t>
    <phoneticPr fontId="3" type="noConversion"/>
  </si>
  <si>
    <t>사     업     비</t>
    <phoneticPr fontId="3" type="noConversion"/>
  </si>
  <si>
    <t>일 반 사 업 비</t>
    <phoneticPr fontId="3" type="noConversion"/>
  </si>
  <si>
    <t>예비비 및 기타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</si>
</sst>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6"/>
      <name val="굴림"/>
      <family val="3"/>
      <charset val="129"/>
    </font>
    <font>
      <sz val="8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24" xfId="0" applyNumberFormat="1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26" xfId="0" applyNumberFormat="1" applyFont="1" applyBorder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" fontId="4" fillId="0" borderId="11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" fontId="5" fillId="0" borderId="28" xfId="0" applyNumberFormat="1" applyFont="1" applyBorder="1">
      <alignment vertical="center"/>
    </xf>
    <xf numFmtId="3" fontId="5" fillId="0" borderId="29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3" fontId="5" fillId="0" borderId="19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3" fontId="5" fillId="0" borderId="25" xfId="0" applyNumberFormat="1" applyFont="1" applyBorder="1">
      <alignment vertical="center"/>
    </xf>
    <xf numFmtId="41" fontId="3" fillId="0" borderId="0" xfId="1" applyNumberFormat="1" applyFont="1">
      <alignment vertical="center"/>
    </xf>
    <xf numFmtId="0" fontId="3" fillId="0" borderId="0" xfId="1" applyFont="1">
      <alignment vertical="center"/>
    </xf>
  </cellXfs>
  <cellStyles count="2">
    <cellStyle name="표준" xfId="0" builtinId="0"/>
    <cellStyle name="표준 2" xfId="1" xr:uid="{0C2EBD90-4278-41AB-9394-51170EE73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2280;&#51339;&#51008;&#44592;&#50613;&#54617;&#44368;)%202025&#45380;&#46020;%20&#44208;&#49328;%20&#52628;&#44221;(&#505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예산내역-세입"/>
      <sheetName val="예산내역-세출"/>
      <sheetName val="예산 변경사유서"/>
    </sheetNames>
    <sheetDataSet>
      <sheetData sheetId="0" refreshError="1"/>
      <sheetData sheetId="1" refreshError="1"/>
      <sheetData sheetId="2"/>
      <sheetData sheetId="3">
        <row r="7">
          <cell r="E7">
            <v>59045000</v>
          </cell>
        </row>
        <row r="11">
          <cell r="E11">
            <v>408811000</v>
          </cell>
        </row>
        <row r="19">
          <cell r="E19">
            <v>900000</v>
          </cell>
        </row>
        <row r="24">
          <cell r="E24">
            <v>10600000</v>
          </cell>
        </row>
        <row r="31">
          <cell r="E31">
            <v>7328137</v>
          </cell>
        </row>
        <row r="39">
          <cell r="E39">
            <v>21215863</v>
          </cell>
        </row>
      </sheetData>
      <sheetData sheetId="4">
        <row r="8">
          <cell r="E8">
            <v>391038548.07731825</v>
          </cell>
        </row>
        <row r="49">
          <cell r="E49">
            <v>6000000</v>
          </cell>
        </row>
        <row r="56">
          <cell r="E56">
            <v>49097600</v>
          </cell>
        </row>
        <row r="84">
          <cell r="E84">
            <v>16759996</v>
          </cell>
        </row>
        <row r="97">
          <cell r="E97">
            <v>26362500</v>
          </cell>
        </row>
        <row r="105">
          <cell r="E105">
            <v>10179000</v>
          </cell>
        </row>
        <row r="137">
          <cell r="E137">
            <v>8413000</v>
          </cell>
        </row>
        <row r="152">
          <cell r="E152">
            <v>49356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A0C4-FA06-4F27-95E7-07631FC9F609}">
  <dimension ref="A1:G25"/>
  <sheetViews>
    <sheetView tabSelected="1" view="pageBreakPreview" zoomScaleNormal="100" zoomScaleSheetLayoutView="100" zoomScalePageLayoutView="85" workbookViewId="0">
      <selection activeCell="C4" sqref="C4"/>
    </sheetView>
  </sheetViews>
  <sheetFormatPr defaultRowHeight="13.5" x14ac:dyDescent="0.15"/>
  <cols>
    <col min="1" max="1" width="14.88671875" style="48" customWidth="1"/>
    <col min="2" max="2" width="15.88671875" style="48" customWidth="1"/>
    <col min="3" max="5" width="13.77734375" style="48" customWidth="1"/>
    <col min="6" max="7" width="11.77734375" bestFit="1" customWidth="1"/>
    <col min="8" max="8" width="8.88671875" customWidth="1"/>
  </cols>
  <sheetData>
    <row r="1" spans="1:7" ht="39" customHeight="1" x14ac:dyDescent="0.15">
      <c r="A1" s="1" t="s">
        <v>0</v>
      </c>
      <c r="B1" s="1"/>
      <c r="C1" s="1"/>
      <c r="D1" s="1"/>
      <c r="E1" s="1"/>
    </row>
    <row r="2" spans="1:7" ht="18" customHeight="1" x14ac:dyDescent="0.15">
      <c r="A2" s="2"/>
      <c r="B2" s="2"/>
      <c r="C2" s="2"/>
      <c r="D2" s="2"/>
      <c r="E2" s="3" t="s">
        <v>1</v>
      </c>
    </row>
    <row r="3" spans="1:7" ht="21" customHeight="1" x14ac:dyDescent="0.15">
      <c r="A3" s="4" t="s">
        <v>2</v>
      </c>
      <c r="B3" s="5"/>
      <c r="C3" s="5"/>
      <c r="D3" s="5"/>
      <c r="E3" s="6"/>
    </row>
    <row r="4" spans="1:7" ht="21" customHeight="1" thickBot="1" x14ac:dyDescent="0.2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pans="1:7" ht="21" customHeight="1" thickTop="1" x14ac:dyDescent="0.15">
      <c r="A5" s="11" t="s">
        <v>8</v>
      </c>
      <c r="B5" s="12"/>
      <c r="C5" s="13">
        <v>513500000</v>
      </c>
      <c r="D5" s="13">
        <f>D6+D7+D8+D9+D10+D11</f>
        <v>507900000</v>
      </c>
      <c r="E5" s="14">
        <f>E6+E7+E8+E9+E10+E11</f>
        <v>-5600000</v>
      </c>
      <c r="G5" s="15"/>
    </row>
    <row r="6" spans="1:7" ht="21" customHeight="1" x14ac:dyDescent="0.15">
      <c r="A6" s="16" t="s">
        <v>9</v>
      </c>
      <c r="B6" s="17" t="s">
        <v>9</v>
      </c>
      <c r="C6" s="18">
        <v>63960000</v>
      </c>
      <c r="D6" s="18">
        <f>'[1]예산내역-세입'!E7</f>
        <v>59045000</v>
      </c>
      <c r="E6" s="19">
        <f>D6-C6</f>
        <v>-4915000</v>
      </c>
      <c r="F6" s="15"/>
      <c r="G6" s="15"/>
    </row>
    <row r="7" spans="1:7" ht="21" customHeight="1" x14ac:dyDescent="0.15">
      <c r="A7" s="20" t="s">
        <v>10</v>
      </c>
      <c r="B7" s="17" t="s">
        <v>10</v>
      </c>
      <c r="C7" s="18">
        <v>411472280</v>
      </c>
      <c r="D7" s="18">
        <f>'[1]예산내역-세입'!E11</f>
        <v>408811000</v>
      </c>
      <c r="E7" s="19">
        <f t="shared" ref="E7:E11" si="0">D7-C7</f>
        <v>-2661280</v>
      </c>
      <c r="F7" s="15"/>
    </row>
    <row r="8" spans="1:7" ht="21" customHeight="1" x14ac:dyDescent="0.15">
      <c r="A8" s="21" t="s">
        <v>11</v>
      </c>
      <c r="B8" s="17" t="s">
        <v>11</v>
      </c>
      <c r="C8" s="18">
        <v>900000</v>
      </c>
      <c r="D8" s="18">
        <f>'[1]예산내역-세입'!E19</f>
        <v>900000</v>
      </c>
      <c r="E8" s="19">
        <f t="shared" si="0"/>
        <v>0</v>
      </c>
    </row>
    <row r="9" spans="1:7" ht="21" customHeight="1" x14ac:dyDescent="0.15">
      <c r="A9" s="20" t="s">
        <v>12</v>
      </c>
      <c r="B9" s="17" t="s">
        <v>12</v>
      </c>
      <c r="C9" s="18">
        <v>8600000</v>
      </c>
      <c r="D9" s="18">
        <f>'[1]예산내역-세입'!E24</f>
        <v>10600000</v>
      </c>
      <c r="E9" s="19">
        <f t="shared" si="0"/>
        <v>2000000</v>
      </c>
    </row>
    <row r="10" spans="1:7" ht="21" customHeight="1" x14ac:dyDescent="0.15">
      <c r="A10" s="22" t="s">
        <v>13</v>
      </c>
      <c r="B10" s="23" t="s">
        <v>13</v>
      </c>
      <c r="C10" s="24">
        <v>7351857</v>
      </c>
      <c r="D10" s="24">
        <f>'[1]예산내역-세입'!E31</f>
        <v>7328137</v>
      </c>
      <c r="E10" s="25">
        <f t="shared" si="0"/>
        <v>-23720</v>
      </c>
    </row>
    <row r="11" spans="1:7" ht="21" customHeight="1" x14ac:dyDescent="0.15">
      <c r="A11" s="26" t="s">
        <v>14</v>
      </c>
      <c r="B11" s="27" t="s">
        <v>14</v>
      </c>
      <c r="C11" s="28">
        <v>21215863</v>
      </c>
      <c r="D11" s="28">
        <f>'[1]예산내역-세입'!E39</f>
        <v>21215863</v>
      </c>
      <c r="E11" s="29">
        <f t="shared" si="0"/>
        <v>0</v>
      </c>
    </row>
    <row r="12" spans="1:7" ht="21" customHeight="1" x14ac:dyDescent="0.15">
      <c r="A12" s="30"/>
      <c r="B12" s="30"/>
      <c r="C12" s="31"/>
      <c r="D12" s="32"/>
      <c r="E12" s="33"/>
    </row>
    <row r="13" spans="1:7" ht="21" customHeight="1" x14ac:dyDescent="0.15">
      <c r="A13" s="34"/>
      <c r="B13" s="34"/>
      <c r="C13" s="34"/>
      <c r="D13" s="34"/>
      <c r="E13" s="35" t="s">
        <v>1</v>
      </c>
    </row>
    <row r="14" spans="1:7" ht="21" customHeight="1" x14ac:dyDescent="0.15">
      <c r="A14" s="4" t="s">
        <v>15</v>
      </c>
      <c r="B14" s="5"/>
      <c r="C14" s="5"/>
      <c r="D14" s="5"/>
      <c r="E14" s="6"/>
    </row>
    <row r="15" spans="1:7" ht="21" customHeight="1" thickBot="1" x14ac:dyDescent="0.2">
      <c r="A15" s="7" t="s">
        <v>3</v>
      </c>
      <c r="B15" s="8" t="s">
        <v>4</v>
      </c>
      <c r="C15" s="9" t="str">
        <f>C4</f>
        <v>2025년 1차 추경
(A)</v>
      </c>
      <c r="D15" s="9" t="str">
        <f>D4</f>
        <v>2025년 결산 추경
(B)</v>
      </c>
      <c r="E15" s="10" t="s">
        <v>7</v>
      </c>
    </row>
    <row r="16" spans="1:7" ht="21" customHeight="1" thickTop="1" x14ac:dyDescent="0.15">
      <c r="A16" s="11" t="s">
        <v>16</v>
      </c>
      <c r="B16" s="36"/>
      <c r="C16" s="13">
        <v>513500000.36273825</v>
      </c>
      <c r="D16" s="13">
        <f>SUM(D17:D24)</f>
        <v>507900000.07731825</v>
      </c>
      <c r="E16" s="37">
        <f>E17+E18+E19+E20+E21+E22+E23+E24</f>
        <v>-5600000.2854200006</v>
      </c>
      <c r="F16" s="15"/>
    </row>
    <row r="17" spans="1:7" ht="21" customHeight="1" x14ac:dyDescent="0.15">
      <c r="A17" s="38" t="s">
        <v>17</v>
      </c>
      <c r="B17" s="39" t="s">
        <v>18</v>
      </c>
      <c r="C17" s="40">
        <v>392191348.36273825</v>
      </c>
      <c r="D17" s="40">
        <f>'[1]예산내역-세출'!E8</f>
        <v>391038548.07731825</v>
      </c>
      <c r="E17" s="41">
        <f t="shared" ref="E17:E24" si="1">D17-C17</f>
        <v>-1152800.2854200006</v>
      </c>
      <c r="F17" s="15"/>
      <c r="G17" s="15"/>
    </row>
    <row r="18" spans="1:7" ht="21" customHeight="1" x14ac:dyDescent="0.15">
      <c r="A18" s="42"/>
      <c r="B18" s="17" t="s">
        <v>19</v>
      </c>
      <c r="C18" s="43">
        <v>6000000</v>
      </c>
      <c r="D18" s="43">
        <f>'[1]예산내역-세출'!E49</f>
        <v>6000000</v>
      </c>
      <c r="E18" s="44">
        <f t="shared" si="1"/>
        <v>0</v>
      </c>
      <c r="F18" s="15"/>
      <c r="G18" s="15"/>
    </row>
    <row r="19" spans="1:7" ht="21" customHeight="1" x14ac:dyDescent="0.15">
      <c r="A19" s="45"/>
      <c r="B19" s="17" t="s">
        <v>20</v>
      </c>
      <c r="C19" s="43">
        <v>47944000</v>
      </c>
      <c r="D19" s="43">
        <f>'[1]예산내역-세출'!E56</f>
        <v>49097600</v>
      </c>
      <c r="E19" s="44">
        <f t="shared" si="1"/>
        <v>1153600</v>
      </c>
    </row>
    <row r="20" spans="1:7" ht="21" customHeight="1" x14ac:dyDescent="0.15">
      <c r="A20" s="20" t="s">
        <v>21</v>
      </c>
      <c r="B20" s="17" t="s">
        <v>22</v>
      </c>
      <c r="C20" s="43">
        <v>19059996</v>
      </c>
      <c r="D20" s="43">
        <f>'[1]예산내역-세출'!E84</f>
        <v>16759996</v>
      </c>
      <c r="E20" s="44">
        <f t="shared" si="1"/>
        <v>-2300000</v>
      </c>
    </row>
    <row r="21" spans="1:7" ht="21" customHeight="1" x14ac:dyDescent="0.15">
      <c r="A21" s="38" t="s">
        <v>23</v>
      </c>
      <c r="B21" s="17" t="s">
        <v>20</v>
      </c>
      <c r="C21" s="43">
        <v>28300000</v>
      </c>
      <c r="D21" s="43">
        <f>'[1]예산내역-세출'!E97</f>
        <v>26362500</v>
      </c>
      <c r="E21" s="44">
        <f t="shared" si="1"/>
        <v>-1937500</v>
      </c>
    </row>
    <row r="22" spans="1:7" ht="21" customHeight="1" x14ac:dyDescent="0.15">
      <c r="A22" s="42"/>
      <c r="B22" s="17" t="s">
        <v>23</v>
      </c>
      <c r="C22" s="43">
        <v>13004000</v>
      </c>
      <c r="D22" s="43">
        <f>'[1]예산내역-세출'!E105</f>
        <v>10179000</v>
      </c>
      <c r="E22" s="44">
        <f t="shared" si="1"/>
        <v>-2825000</v>
      </c>
    </row>
    <row r="23" spans="1:7" ht="21" customHeight="1" x14ac:dyDescent="0.15">
      <c r="A23" s="45"/>
      <c r="B23" s="17" t="s">
        <v>24</v>
      </c>
      <c r="C23" s="43">
        <v>6973000</v>
      </c>
      <c r="D23" s="43">
        <f>'[1]예산내역-세출'!E137</f>
        <v>8413000</v>
      </c>
      <c r="E23" s="44">
        <f t="shared" si="1"/>
        <v>1440000</v>
      </c>
    </row>
    <row r="24" spans="1:7" ht="21" customHeight="1" x14ac:dyDescent="0.15">
      <c r="A24" s="26" t="s">
        <v>25</v>
      </c>
      <c r="B24" s="27" t="s">
        <v>25</v>
      </c>
      <c r="C24" s="28">
        <v>27656</v>
      </c>
      <c r="D24" s="28">
        <f>'[1]예산내역-세출'!E152</f>
        <v>49356</v>
      </c>
      <c r="E24" s="46">
        <f t="shared" si="1"/>
        <v>21700</v>
      </c>
    </row>
    <row r="25" spans="1:7" x14ac:dyDescent="0.15">
      <c r="A25" s="47"/>
      <c r="B25" s="47"/>
    </row>
  </sheetData>
  <mergeCells count="7">
    <mergeCell ref="A21:A23"/>
    <mergeCell ref="A1:E1"/>
    <mergeCell ref="A3:E3"/>
    <mergeCell ref="A5:B5"/>
    <mergeCell ref="A14:E14"/>
    <mergeCell ref="A16:B16"/>
    <mergeCell ref="A17:A19"/>
  </mergeCells>
  <phoneticPr fontId="3" type="noConversion"/>
  <pageMargins left="0.94488188976377963" right="0.74803149606299213" top="0.98425196850393704" bottom="0.98425196850393704" header="0.51181102362204722" footer="0.51181102362204722"/>
  <pageSetup paperSize="9" scale="89" firstPageNumber="185" orientation="portrait" useFirstPageNumber="1" r:id="rId1"/>
  <headerFooter alignWithMargins="0">
    <oddFooter>&amp;R참좋은기억학교(2025. 12. 05.)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예산총괄</vt:lpstr>
      <vt:lpstr>예산총괄!Print_Area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2026-04-08T08:03:17Z</cp:lastPrinted>
  <dcterms:created xsi:type="dcterms:W3CDTF">2026-04-08T08:03:10Z</dcterms:created>
  <dcterms:modified xsi:type="dcterms:W3CDTF">2026-04-08T08:03:37Z</dcterms:modified>
</cp:coreProperties>
</file>