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25\윤재구\윤재구\2025년 결산\"/>
    </mc:Choice>
  </mc:AlternateContent>
  <xr:revisionPtr revIDLastSave="0" documentId="13_ncr:1_{E874A540-ED88-4C54-9479-A5C16796A4EA}" xr6:coauthVersionLast="47" xr6:coauthVersionMax="47" xr10:uidLastSave="{00000000-0000-0000-0000-000000000000}"/>
  <bookViews>
    <workbookView xWindow="-28920" yWindow="-120" windowWidth="29040" windowHeight="15720" activeTab="3" xr2:uid="{00000000-000D-0000-FFFF-FFFF00000000}"/>
  </bookViews>
  <sheets>
    <sheet name="표지" sheetId="1" r:id="rId1"/>
    <sheet name="총괄" sheetId="2" r:id="rId2"/>
    <sheet name="세입결산서" sheetId="9" r:id="rId3"/>
    <sheet name="세출결산서" sheetId="10" r:id="rId4"/>
  </sheets>
  <definedNames>
    <definedName name="_xlnm.Print_Area" localSheetId="1">총괄!$A$1:$E$34</definedName>
    <definedName name="_xlnm.Print_Area" localSheetId="0">표지!$A$1:$A$13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33" i="2"/>
  <c r="D31" i="2"/>
  <c r="D30" i="2"/>
  <c r="D27" i="2"/>
  <c r="D26" i="2"/>
  <c r="D25" i="2"/>
  <c r="D24" i="2"/>
  <c r="C31" i="2"/>
  <c r="C24" i="2"/>
  <c r="D23" i="2"/>
  <c r="D22" i="2"/>
  <c r="D21" i="2"/>
  <c r="D11" i="2"/>
  <c r="D10" i="2"/>
  <c r="D9" i="2"/>
  <c r="D6" i="2"/>
  <c r="D5" i="2" s="1"/>
  <c r="C5" i="2"/>
  <c r="D14" i="2"/>
  <c r="D15" i="2"/>
  <c r="C15" i="2"/>
  <c r="C14" i="2"/>
  <c r="E17" i="2"/>
  <c r="E16" i="2"/>
  <c r="D17" i="2"/>
  <c r="D16" i="2"/>
  <c r="C17" i="2"/>
  <c r="C16" i="2"/>
  <c r="D20" i="2" l="1"/>
  <c r="E34" i="2" l="1"/>
  <c r="E15" i="2" l="1"/>
  <c r="E14" i="2"/>
  <c r="E10" i="2"/>
  <c r="E9" i="2"/>
  <c r="E33" i="2"/>
  <c r="E32" i="2"/>
  <c r="E31" i="2"/>
  <c r="E30" i="2"/>
  <c r="E29" i="2"/>
  <c r="E28" i="2"/>
  <c r="E27" i="2"/>
  <c r="E26" i="2"/>
  <c r="E25" i="2"/>
  <c r="E24" i="2"/>
  <c r="E23" i="2"/>
  <c r="E22" i="2"/>
  <c r="C20" i="2"/>
  <c r="E20" i="2" l="1"/>
  <c r="E7" i="2"/>
  <c r="E8" i="2"/>
  <c r="E12" i="2"/>
  <c r="E21" i="2"/>
  <c r="E13" i="2"/>
  <c r="E6" i="2"/>
  <c r="E5" i="2" l="1"/>
  <c r="E11" i="2" l="1"/>
</calcChain>
</file>

<file path=xl/sharedStrings.xml><?xml version="1.0" encoding="utf-8"?>
<sst xmlns="http://schemas.openxmlformats.org/spreadsheetml/2006/main" count="492" uniqueCount="161">
  <si>
    <t>사회복지법인 무일복지재단</t>
  </si>
  <si>
    <t>입소자(이용자)부담금수입</t>
  </si>
  <si>
    <t>운영충당적립금 및 
환경개선준비금</t>
  </si>
  <si>
    <t>운영충당 적립금 및
환경개선준비금</t>
  </si>
  <si>
    <t>11 적립금 및 준비금
(특별회계)</t>
  </si>
  <si>
    <t>02사 업 수 입</t>
  </si>
  <si>
    <t>01입소자부담금수입</t>
  </si>
  <si>
    <t>증 감(B-A)</t>
  </si>
  <si>
    <t>총        계</t>
  </si>
  <si>
    <t>총       계</t>
  </si>
  <si>
    <t>03사   업   비</t>
  </si>
  <si>
    <t>04전   출   금</t>
  </si>
  <si>
    <t>06상   환   금</t>
  </si>
  <si>
    <t>09이   월   금</t>
  </si>
  <si>
    <t>07차   입   금</t>
  </si>
  <si>
    <t>04보   조   금</t>
  </si>
  <si>
    <t>08전   입   금</t>
  </si>
  <si>
    <t>10잡   수   입</t>
  </si>
  <si>
    <t>06요양급여수입</t>
  </si>
  <si>
    <t>05후   원   금</t>
  </si>
  <si>
    <t>01사   무   비</t>
  </si>
  <si>
    <t>07잡   지   출</t>
  </si>
  <si>
    <t>08예   비   비</t>
  </si>
  <si>
    <t>09적립금 및 준비금</t>
  </si>
  <si>
    <t>전년도이월금(후원금)</t>
  </si>
  <si>
    <t>장기요양급여수입</t>
  </si>
  <si>
    <t>입소(이용)비용수입</t>
  </si>
  <si>
    <t>기타예금이자수입</t>
  </si>
  <si>
    <t>차기년도 이월금</t>
  </si>
  <si>
    <t>항</t>
  </si>
  <si>
    <t>잡수입</t>
  </si>
  <si>
    <t>계</t>
  </si>
  <si>
    <t>결산</t>
  </si>
  <si>
    <t>예산</t>
  </si>
  <si>
    <t>운영비</t>
  </si>
  <si>
    <t>차입금</t>
  </si>
  <si>
    <t>잡지출</t>
  </si>
  <si>
    <t>결산서</t>
  </si>
  <si>
    <t>예비비</t>
  </si>
  <si>
    <t>전입금</t>
  </si>
  <si>
    <t>과목</t>
  </si>
  <si>
    <t>목</t>
  </si>
  <si>
    <t>인건비</t>
  </si>
  <si>
    <t>이월금</t>
  </si>
  <si>
    <t>구분</t>
  </si>
  <si>
    <t>시설비</t>
  </si>
  <si>
    <t>전출금</t>
  </si>
  <si>
    <t>후원금</t>
  </si>
  <si>
    <t>증감</t>
  </si>
  <si>
    <t>관</t>
  </si>
  <si>
    <t>세                  출</t>
  </si>
  <si>
    <t xml:space="preserve">                (단위: 원)</t>
  </si>
  <si>
    <t>세                  입</t>
  </si>
  <si>
    <t>무 량 수 전 노 인 전 문 요 양 원</t>
  </si>
  <si>
    <t>후원금 수입</t>
  </si>
  <si>
    <t>시도보조금</t>
  </si>
  <si>
    <t>비지정후원금</t>
  </si>
  <si>
    <t>사업수입</t>
  </si>
  <si>
    <t>입소비용수입</t>
  </si>
  <si>
    <t>03과년도수입</t>
  </si>
  <si>
    <t>업무추진비</t>
  </si>
  <si>
    <t>본인부담금수입</t>
  </si>
  <si>
    <t>가산금 수입</t>
  </si>
  <si>
    <t>05과년도지출</t>
  </si>
  <si>
    <t>부채상환금</t>
  </si>
  <si>
    <t>02재산조성비</t>
  </si>
  <si>
    <t>과년도지출</t>
  </si>
  <si>
    <t>일반사업비</t>
  </si>
  <si>
    <t>후원금수입</t>
  </si>
  <si>
    <t>보조금수입</t>
  </si>
  <si>
    <t>지정후원금</t>
  </si>
  <si>
    <t>국고보조금</t>
  </si>
  <si>
    <t>과년도수입</t>
  </si>
  <si>
    <t>요양급여수입</t>
  </si>
  <si>
    <t>식재료비수입</t>
  </si>
  <si>
    <t>직원식재료수입</t>
  </si>
  <si>
    <t>기타잡수입</t>
  </si>
  <si>
    <t>차기년도이월금</t>
  </si>
  <si>
    <t>전년도이월금</t>
  </si>
  <si>
    <t>보조금</t>
  </si>
  <si>
    <t>급여</t>
  </si>
  <si>
    <t>각종수당</t>
  </si>
  <si>
    <t>일용잡급</t>
  </si>
  <si>
    <t>퇴직금 및 퇴직적립금</t>
  </si>
  <si>
    <t>사회보험부담금</t>
  </si>
  <si>
    <t>기관운영비</t>
  </si>
  <si>
    <t>회의비</t>
  </si>
  <si>
    <t>여비</t>
  </si>
  <si>
    <t>수용비 및 수수료</t>
  </si>
  <si>
    <t>공공요금 및 각종 세금공과금</t>
  </si>
  <si>
    <t>차량비</t>
  </si>
  <si>
    <t>기타운영비</t>
  </si>
  <si>
    <t>사무비</t>
  </si>
  <si>
    <t>자산취득비</t>
  </si>
  <si>
    <t>시설장비유지비</t>
  </si>
  <si>
    <t>재산조성비</t>
  </si>
  <si>
    <t>생계비</t>
  </si>
  <si>
    <t>수용기관경비</t>
  </si>
  <si>
    <t>의료비</t>
  </si>
  <si>
    <t>장의비</t>
  </si>
  <si>
    <t>프로그램 사업비</t>
  </si>
  <si>
    <t>사업비</t>
  </si>
  <si>
    <t>법인회계전출금</t>
  </si>
  <si>
    <t>반환금</t>
  </si>
  <si>
    <t>예비비 및 기타</t>
  </si>
  <si>
    <t>적립금및준비금(특별회계)</t>
  </si>
  <si>
    <t>시설환경개선준비금</t>
  </si>
  <si>
    <t>운영충당적립금및환경개선준비금</t>
  </si>
  <si>
    <t>운영충당적립금</t>
  </si>
  <si>
    <t xml:space="preserve"> 사업비</t>
  </si>
  <si>
    <t>법인부담</t>
  </si>
  <si>
    <t>정부보조</t>
  </si>
  <si>
    <t>■ 사업명 : 전체    ■ 자금원천 : 전체    ■ 급여유형 : 전체</t>
  </si>
  <si>
    <t>세출결산서</t>
  </si>
  <si>
    <t xml:space="preserve">2026.  02. </t>
    <phoneticPr fontId="21" type="noConversion"/>
  </si>
  <si>
    <t xml:space="preserve">2025년 무량수전노인전문요양원 </t>
    <phoneticPr fontId="21" type="noConversion"/>
  </si>
  <si>
    <t>■ 세입 : 5,298,291,194원
■ 세출 : 4,660,471,178원
■ 잔액 :    637,820,016원</t>
    <phoneticPr fontId="21" type="noConversion"/>
  </si>
  <si>
    <t>[관(적립금및준비금(특별회계)) 합계]</t>
  </si>
  <si>
    <t>[항(운영충당적립금및환경개선준비금) 합계]</t>
  </si>
  <si>
    <t>[관(잡수입) 합계]</t>
  </si>
  <si>
    <t>[항(잡수입) 합계]</t>
  </si>
  <si>
    <t>[관(이월금) 합계]</t>
  </si>
  <si>
    <t>[항(이월금) 합계]</t>
  </si>
  <si>
    <t>[관(요양급여수입) 합계]</t>
  </si>
  <si>
    <t>[항(요양급여수입) 합계]</t>
  </si>
  <si>
    <t>[관(후원금수입) 합계]</t>
  </si>
  <si>
    <t>[항(후원금수입) 합계]</t>
  </si>
  <si>
    <t>[관(보조금수입) 합계]</t>
  </si>
  <si>
    <t>[항(보조금수입) 합계]</t>
  </si>
  <si>
    <t>[관(입소자(이용자)부담금수입) 합계]</t>
  </si>
  <si>
    <t>[항(입소(이용)비용수입) 합계]</t>
  </si>
  <si>
    <t>[항(운영충당적립금 및 환경개선부담금) 합계]</t>
  </si>
  <si>
    <t>적립금 및 준비금</t>
  </si>
  <si>
    <t>시설환경 개선준비금</t>
  </si>
  <si>
    <t>운영충당적립금 및 환경개선부담금</t>
  </si>
  <si>
    <t>[관(예비비 및 기타) 합계]</t>
  </si>
  <si>
    <t>[항(예비비 및 기타) 합계]</t>
  </si>
  <si>
    <t>[관(잡지출) 합계]</t>
  </si>
  <si>
    <t>[항(잡지출) 합계]</t>
  </si>
  <si>
    <t>[관(전출금) 합계]</t>
  </si>
  <si>
    <t>[항(전출금) 합계]</t>
  </si>
  <si>
    <t>[관(사업비) 합계]</t>
  </si>
  <si>
    <t>[항( 사업비) 합계]</t>
  </si>
  <si>
    <t>[항(운영비) 합계]</t>
  </si>
  <si>
    <t>[관(재산조성비) 합계]</t>
  </si>
  <si>
    <t>[항(시설비) 합계]</t>
  </si>
  <si>
    <t>[관(사무비) 합계]</t>
  </si>
  <si>
    <t>[항(업무추진비) 합계]</t>
  </si>
  <si>
    <t>[항(인건비) 합계]</t>
  </si>
  <si>
    <r>
      <rPr>
        <b/>
        <sz val="9"/>
        <color rgb="FF000000"/>
        <rFont val="Segoe UI Symbol"/>
        <family val="2"/>
      </rPr>
      <t>■</t>
    </r>
    <r>
      <rPr>
        <b/>
        <sz val="9"/>
        <color rgb="FF000000"/>
        <rFont val="나눔 고딕"/>
        <charset val="129"/>
      </rPr>
      <t xml:space="preserve"> 회계연월 : 202</t>
    </r>
    <r>
      <rPr>
        <b/>
        <sz val="9"/>
        <color rgb="FF000000"/>
        <rFont val="Malgun Gothic"/>
        <charset val="129"/>
      </rPr>
      <t>5</t>
    </r>
    <r>
      <rPr>
        <b/>
        <sz val="9"/>
        <color rgb="FF000000"/>
        <rFont val="나눔 고딕"/>
        <charset val="129"/>
      </rPr>
      <t>년 01월  ~  202</t>
    </r>
    <r>
      <rPr>
        <b/>
        <sz val="9"/>
        <color rgb="FF000000"/>
        <rFont val="Malgun Gothic"/>
        <charset val="129"/>
      </rPr>
      <t>5</t>
    </r>
    <r>
      <rPr>
        <b/>
        <sz val="9"/>
        <color rgb="FF000000"/>
        <rFont val="나눔 고딕"/>
        <charset val="129"/>
      </rPr>
      <t>년 12월</t>
    </r>
    <phoneticPr fontId="21" type="noConversion"/>
  </si>
  <si>
    <t>세입결산서</t>
    <phoneticPr fontId="21" type="noConversion"/>
  </si>
  <si>
    <t>2025년 무량수전노인전문요양원 결산서 총괄내역서</t>
    <phoneticPr fontId="21" type="noConversion"/>
  </si>
  <si>
    <t>2025년 결산 추경(A)</t>
  </si>
  <si>
    <t>2025년 결산 추경(A)</t>
    <phoneticPr fontId="21" type="noConversion"/>
  </si>
  <si>
    <t>2025년 결산(B)</t>
  </si>
  <si>
    <t>2025년 결산(B)</t>
    <phoneticPr fontId="21" type="noConversion"/>
  </si>
  <si>
    <t>운영충당 적립금 및
환경개선준비금</t>
    <phoneticPr fontId="21" type="noConversion"/>
  </si>
  <si>
    <t>운영충당적립금</t>
    <phoneticPr fontId="21" type="noConversion"/>
  </si>
  <si>
    <t>운영충당적립금및환경개선준비금</t>
    <phoneticPr fontId="21" type="noConversion"/>
  </si>
  <si>
    <t>적립금및준비금(특별회계)</t>
    <phoneticPr fontId="21" type="noConversion"/>
  </si>
  <si>
    <t>[관(적립금 및 준비금) 합계]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</si>
</sst>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1">
    <font>
      <sz val="11"/>
      <color rgb="FF000000"/>
      <name val="돋움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20"/>
      <color rgb="FF000000"/>
      <name val="굴림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b/>
      <sz val="25"/>
      <color rgb="FF000000"/>
      <name val="굴림"/>
      <family val="3"/>
      <charset val="129"/>
    </font>
    <font>
      <b/>
      <sz val="24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sz val="18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2"/>
      <scheme val="minor"/>
    </font>
    <font>
      <sz val="10"/>
      <color theme="1"/>
      <name val="Arial"/>
      <family val="2"/>
    </font>
    <font>
      <b/>
      <sz val="9"/>
      <color rgb="FF000000"/>
      <name val="나눔 고딕"/>
      <charset val="129"/>
    </font>
    <font>
      <b/>
      <sz val="24"/>
      <color rgb="FF000000"/>
      <name val="나눔바른고딕"/>
      <family val="3"/>
      <charset val="129"/>
    </font>
    <font>
      <b/>
      <sz val="9"/>
      <color rgb="FF000000"/>
      <name val="Segoe UI Symbol"/>
      <family val="2"/>
    </font>
    <font>
      <b/>
      <sz val="9"/>
      <color rgb="FF000000"/>
      <name val="Malgun Gothic"/>
      <charset val="129"/>
    </font>
    <font>
      <b/>
      <sz val="9"/>
      <color rgb="FF000000"/>
      <name val="나눔 고딕"/>
      <family val="2"/>
      <charset val="129"/>
    </font>
    <font>
      <sz val="9"/>
      <color indexed="8"/>
      <name val="굴림"/>
      <family val="3"/>
      <charset val="129"/>
    </font>
    <font>
      <b/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FD7DB"/>
      </patternFill>
    </fill>
    <fill>
      <patternFill patternType="solid">
        <fgColor rgb="FFF6F4F4"/>
      </patternFill>
    </fill>
    <fill>
      <patternFill patternType="solid">
        <fgColor rgb="FFD9E5E9"/>
      </patternFill>
    </fill>
  </fills>
  <borders count="5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thin">
        <color auto="1"/>
      </bottom>
      <diagonal/>
    </border>
    <border>
      <left/>
      <right style="thin">
        <color auto="1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/>
      <top style="hair">
        <color rgb="FF000000"/>
      </top>
      <bottom style="thin">
        <color auto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6F4F4"/>
      </left>
      <right style="thin">
        <color rgb="FFF6F4F4"/>
      </right>
      <top/>
      <bottom style="thin">
        <color auto="1"/>
      </bottom>
      <diagonal/>
    </border>
    <border>
      <left style="thin">
        <color auto="1"/>
      </left>
      <right style="thin">
        <color rgb="FFF6F4F4"/>
      </right>
      <top/>
      <bottom style="thin">
        <color auto="1"/>
      </bottom>
      <diagonal/>
    </border>
    <border>
      <left style="thin">
        <color rgb="FFF6F4F4"/>
      </left>
      <right style="thin">
        <color rgb="FFF6F4F4"/>
      </right>
      <top/>
      <bottom/>
      <diagonal/>
    </border>
    <border>
      <left style="thin">
        <color auto="1"/>
      </left>
      <right style="thin">
        <color rgb="FFF6F4F4"/>
      </right>
      <top/>
      <bottom/>
      <diagonal/>
    </border>
    <border>
      <left style="thin">
        <color rgb="FFF6F4F4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 style="thin">
        <color rgb="FFF6F4F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F6F4F4"/>
      </right>
      <top/>
      <bottom style="thin">
        <color rgb="FFF6F4F4"/>
      </bottom>
      <diagonal/>
    </border>
    <border>
      <left style="thin">
        <color auto="1"/>
      </left>
      <right style="thin">
        <color rgb="FFF6F4F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F6F4F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hair">
        <color rgb="FF000000"/>
      </right>
      <top style="hair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2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>
      <alignment vertical="center"/>
    </xf>
    <xf numFmtId="3" fontId="6" fillId="0" borderId="0" xfId="0" applyNumberFormat="1" applyFont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1" fontId="9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41" fontId="11" fillId="0" borderId="0" xfId="0" applyNumberFormat="1" applyFont="1">
      <alignment vertic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4" fillId="0" borderId="0" xfId="0" applyFont="1">
      <alignment vertical="center"/>
    </xf>
    <xf numFmtId="0" fontId="15" fillId="0" borderId="3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/>
    </xf>
    <xf numFmtId="3" fontId="15" fillId="0" borderId="6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3" fontId="6" fillId="0" borderId="1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3" fontId="6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9" fillId="0" borderId="0" xfId="0" applyNumberFormat="1" applyFont="1">
      <alignment vertical="center"/>
    </xf>
    <xf numFmtId="0" fontId="23" fillId="0" borderId="0" xfId="6">
      <alignment vertical="center"/>
    </xf>
    <xf numFmtId="49" fontId="24" fillId="2" borderId="0" xfId="6" applyNumberFormat="1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3" fontId="15" fillId="0" borderId="13" xfId="0" applyNumberFormat="1" applyFont="1" applyBorder="1" applyAlignment="1">
      <alignment horizontal="right" vertical="center" wrapText="1"/>
    </xf>
    <xf numFmtId="3" fontId="15" fillId="0" borderId="13" xfId="0" applyNumberFormat="1" applyFont="1" applyBorder="1" applyAlignment="1">
      <alignment horizontal="right" vertical="center" wrapText="1" shrinkToFit="1"/>
    </xf>
    <xf numFmtId="0" fontId="15" fillId="0" borderId="4" xfId="0" applyFont="1" applyBorder="1" applyAlignment="1">
      <alignment horizontal="right" vertical="center"/>
    </xf>
    <xf numFmtId="41" fontId="6" fillId="0" borderId="1" xfId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2" fillId="0" borderId="0" xfId="0" applyNumberFormat="1" applyFont="1" applyAlignment="1">
      <alignment horizontal="right" vertical="center"/>
    </xf>
    <xf numFmtId="0" fontId="22" fillId="0" borderId="0" xfId="5">
      <alignment vertical="center"/>
    </xf>
    <xf numFmtId="49" fontId="25" fillId="2" borderId="0" xfId="6" applyNumberFormat="1" applyFont="1" applyFill="1">
      <alignment vertical="center"/>
    </xf>
    <xf numFmtId="49" fontId="28" fillId="2" borderId="0" xfId="6" applyNumberFormat="1" applyFont="1" applyFill="1" applyAlignment="1">
      <alignment horizontal="left" vertical="center"/>
    </xf>
    <xf numFmtId="3" fontId="6" fillId="0" borderId="49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41" fontId="6" fillId="0" borderId="14" xfId="0" applyNumberFormat="1" applyFont="1" applyBorder="1" applyAlignment="1">
      <alignment horizontal="right" vertical="center"/>
    </xf>
    <xf numFmtId="41" fontId="15" fillId="0" borderId="15" xfId="0" applyNumberFormat="1" applyFont="1" applyBorder="1" applyAlignment="1">
      <alignment horizontal="right" vertical="center"/>
    </xf>
    <xf numFmtId="3" fontId="10" fillId="0" borderId="0" xfId="0" applyNumberFormat="1" applyFont="1">
      <alignment vertical="center"/>
    </xf>
    <xf numFmtId="3" fontId="6" fillId="0" borderId="11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3" fontId="6" fillId="0" borderId="50" xfId="0" applyNumberFormat="1" applyFont="1" applyBorder="1" applyAlignment="1">
      <alignment horizontal="center" vertical="center" wrapText="1"/>
    </xf>
    <xf numFmtId="3" fontId="6" fillId="0" borderId="51" xfId="0" applyNumberFormat="1" applyFont="1" applyBorder="1" applyAlignment="1">
      <alignment horizontal="center" vertical="center" wrapText="1"/>
    </xf>
    <xf numFmtId="49" fontId="25" fillId="2" borderId="0" xfId="6" applyNumberFormat="1" applyFont="1" applyFill="1" applyAlignment="1">
      <alignment horizontal="center" vertical="center"/>
    </xf>
    <xf numFmtId="49" fontId="29" fillId="5" borderId="45" xfId="5" applyNumberFormat="1" applyFont="1" applyFill="1" applyBorder="1" applyAlignment="1">
      <alignment horizontal="center" vertical="center"/>
    </xf>
    <xf numFmtId="49" fontId="29" fillId="5" borderId="44" xfId="5" applyNumberFormat="1" applyFont="1" applyFill="1" applyBorder="1" applyAlignment="1">
      <alignment horizontal="center" vertical="center"/>
    </xf>
    <xf numFmtId="49" fontId="29" fillId="5" borderId="43" xfId="5" applyNumberFormat="1" applyFont="1" applyFill="1" applyBorder="1" applyAlignment="1">
      <alignment horizontal="center" vertical="center"/>
    </xf>
    <xf numFmtId="49" fontId="29" fillId="5" borderId="39" xfId="5" applyNumberFormat="1" applyFont="1" applyFill="1" applyBorder="1" applyAlignment="1">
      <alignment horizontal="center" vertical="center"/>
    </xf>
    <xf numFmtId="49" fontId="29" fillId="5" borderId="25" xfId="5" applyNumberFormat="1" applyFont="1" applyFill="1" applyBorder="1" applyAlignment="1">
      <alignment horizontal="center" vertical="center"/>
    </xf>
    <xf numFmtId="49" fontId="29" fillId="5" borderId="37" xfId="5" applyNumberFormat="1" applyFont="1" applyFill="1" applyBorder="1" applyAlignment="1">
      <alignment horizontal="center" vertical="center"/>
    </xf>
    <xf numFmtId="49" fontId="29" fillId="4" borderId="39" xfId="5" applyNumberFormat="1" applyFont="1" applyFill="1" applyBorder="1" applyAlignment="1">
      <alignment horizontal="left" vertical="center"/>
    </xf>
    <xf numFmtId="49" fontId="29" fillId="0" borderId="39" xfId="5" applyNumberFormat="1" applyFont="1" applyBorder="1" applyAlignment="1">
      <alignment horizontal="left" vertical="center"/>
    </xf>
    <xf numFmtId="49" fontId="29" fillId="0" borderId="25" xfId="5" applyNumberFormat="1" applyFont="1" applyBorder="1" applyAlignment="1">
      <alignment horizontal="center" vertical="center"/>
    </xf>
    <xf numFmtId="3" fontId="29" fillId="0" borderId="25" xfId="5" applyNumberFormat="1" applyFont="1" applyBorder="1" applyAlignment="1">
      <alignment horizontal="right" vertical="center"/>
    </xf>
    <xf numFmtId="49" fontId="29" fillId="4" borderId="38" xfId="5" applyNumberFormat="1" applyFont="1" applyFill="1" applyBorder="1" applyAlignment="1">
      <alignment horizontal="left" vertical="center"/>
    </xf>
    <xf numFmtId="49" fontId="29" fillId="0" borderId="38" xfId="5" applyNumberFormat="1" applyFont="1" applyBorder="1" applyAlignment="1">
      <alignment horizontal="left" vertical="center"/>
    </xf>
    <xf numFmtId="49" fontId="29" fillId="4" borderId="42" xfId="5" applyNumberFormat="1" applyFont="1" applyFill="1" applyBorder="1" applyAlignment="1">
      <alignment horizontal="left" vertical="center"/>
    </xf>
    <xf numFmtId="49" fontId="29" fillId="0" borderId="37" xfId="5" applyNumberFormat="1" applyFont="1" applyBorder="1" applyAlignment="1">
      <alignment horizontal="left" vertical="center"/>
    </xf>
    <xf numFmtId="49" fontId="29" fillId="4" borderId="41" xfId="5" applyNumberFormat="1" applyFont="1" applyFill="1" applyBorder="1" applyAlignment="1">
      <alignment horizontal="left" vertical="center"/>
    </xf>
    <xf numFmtId="49" fontId="30" fillId="4" borderId="36" xfId="5" applyNumberFormat="1" applyFont="1" applyFill="1" applyBorder="1" applyAlignment="1">
      <alignment horizontal="left" vertical="center"/>
    </xf>
    <xf numFmtId="49" fontId="29" fillId="4" borderId="35" xfId="5" applyNumberFormat="1" applyFont="1" applyFill="1" applyBorder="1">
      <alignment vertical="center"/>
    </xf>
    <xf numFmtId="49" fontId="29" fillId="4" borderId="25" xfId="5" applyNumberFormat="1" applyFont="1" applyFill="1" applyBorder="1" applyAlignment="1">
      <alignment horizontal="center" vertical="center"/>
    </xf>
    <xf numFmtId="3" fontId="29" fillId="4" borderId="25" xfId="5" applyNumberFormat="1" applyFont="1" applyFill="1" applyBorder="1" applyAlignment="1">
      <alignment horizontal="right" vertical="center"/>
    </xf>
    <xf numFmtId="49" fontId="29" fillId="4" borderId="34" xfId="5" applyNumberFormat="1" applyFont="1" applyFill="1" applyBorder="1" applyAlignment="1">
      <alignment horizontal="left" vertical="center"/>
    </xf>
    <xf numFmtId="49" fontId="30" fillId="4" borderId="34" xfId="5" applyNumberFormat="1" applyFont="1" applyFill="1" applyBorder="1" applyAlignment="1">
      <alignment horizontal="left" vertical="center"/>
    </xf>
    <xf numFmtId="49" fontId="29" fillId="4" borderId="33" xfId="5" applyNumberFormat="1" applyFont="1" applyFill="1" applyBorder="1">
      <alignment vertical="center"/>
    </xf>
    <xf numFmtId="49" fontId="29" fillId="4" borderId="40" xfId="5" applyNumberFormat="1" applyFont="1" applyFill="1" applyBorder="1" applyAlignment="1">
      <alignment horizontal="left" vertical="center"/>
    </xf>
    <xf numFmtId="49" fontId="30" fillId="4" borderId="32" xfId="5" applyNumberFormat="1" applyFont="1" applyFill="1" applyBorder="1" applyAlignment="1">
      <alignment horizontal="left" vertical="center"/>
    </xf>
    <xf numFmtId="49" fontId="29" fillId="4" borderId="31" xfId="5" applyNumberFormat="1" applyFont="1" applyFill="1" applyBorder="1">
      <alignment vertical="center"/>
    </xf>
    <xf numFmtId="49" fontId="29" fillId="3" borderId="30" xfId="5" applyNumberFormat="1" applyFont="1" applyFill="1" applyBorder="1" applyAlignment="1">
      <alignment horizontal="center" vertical="center"/>
    </xf>
    <xf numFmtId="49" fontId="29" fillId="3" borderId="29" xfId="5" applyNumberFormat="1" applyFont="1" applyFill="1" applyBorder="1" applyAlignment="1">
      <alignment horizontal="center" vertical="center"/>
    </xf>
    <xf numFmtId="49" fontId="29" fillId="3" borderId="25" xfId="5" applyNumberFormat="1" applyFont="1" applyFill="1" applyBorder="1" applyAlignment="1">
      <alignment horizontal="center" vertical="center"/>
    </xf>
    <xf numFmtId="3" fontId="29" fillId="3" borderId="25" xfId="5" applyNumberFormat="1" applyFont="1" applyFill="1" applyBorder="1" applyAlignment="1">
      <alignment horizontal="right" vertical="center"/>
    </xf>
    <xf numFmtId="49" fontId="29" fillId="3" borderId="0" xfId="5" applyNumberFormat="1" applyFont="1" applyFill="1" applyAlignment="1">
      <alignment horizontal="center" vertical="center"/>
    </xf>
    <xf numFmtId="49" fontId="29" fillId="3" borderId="28" xfId="5" applyNumberFormat="1" applyFont="1" applyFill="1" applyBorder="1" applyAlignment="1">
      <alignment horizontal="center" vertical="center"/>
    </xf>
    <xf numFmtId="49" fontId="29" fillId="3" borderId="27" xfId="5" applyNumberFormat="1" applyFont="1" applyFill="1" applyBorder="1" applyAlignment="1">
      <alignment horizontal="center" vertical="center"/>
    </xf>
    <xf numFmtId="49" fontId="29" fillId="3" borderId="26" xfId="5" applyNumberFormat="1" applyFont="1" applyFill="1" applyBorder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 xr:uid="{5341BA50-AA0C-43B0-A41A-B53D25FAF432}"/>
    <cellStyle name="표준 3" xfId="3" xr:uid="{D44EA196-67C5-4244-A2C6-FD23A14198A7}"/>
    <cellStyle name="표준 4" xfId="4" xr:uid="{784576A3-F9EE-42CE-8179-2185AB919601}"/>
    <cellStyle name="표준 5" xfId="5" xr:uid="{0FB16B07-602F-4272-9008-7A39CFF3959E}"/>
    <cellStyle name="표준 6" xfId="6" xr:uid="{6C0DFF10-0FEC-437E-AF25-F6F1ECF97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view="pageBreakPreview" zoomScaleNormal="100" zoomScaleSheetLayoutView="100" workbookViewId="0">
      <selection activeCell="E5" sqref="E5"/>
    </sheetView>
  </sheetViews>
  <sheetFormatPr defaultColWidth="8.88671875" defaultRowHeight="13.5"/>
  <cols>
    <col min="1" max="1" width="83.6640625" customWidth="1"/>
    <col min="254" max="254" width="7.77734375" customWidth="1"/>
    <col min="255" max="255" width="82.77734375" customWidth="1"/>
    <col min="256" max="256" width="0.5546875" customWidth="1"/>
    <col min="257" max="257" width="6" customWidth="1"/>
    <col min="510" max="510" width="7.77734375" customWidth="1"/>
    <col min="511" max="511" width="82.77734375" customWidth="1"/>
    <col min="512" max="512" width="0.5546875" customWidth="1"/>
    <col min="513" max="513" width="6" customWidth="1"/>
    <col min="766" max="766" width="7.77734375" customWidth="1"/>
    <col min="767" max="767" width="82.77734375" customWidth="1"/>
    <col min="768" max="768" width="0.5546875" customWidth="1"/>
    <col min="769" max="769" width="6" customWidth="1"/>
    <col min="1022" max="1022" width="7.77734375" customWidth="1"/>
    <col min="1023" max="1023" width="82.77734375" customWidth="1"/>
    <col min="1024" max="1024" width="0.5546875" customWidth="1"/>
    <col min="1025" max="1025" width="6" customWidth="1"/>
    <col min="1278" max="1278" width="7.77734375" customWidth="1"/>
    <col min="1279" max="1279" width="82.77734375" customWidth="1"/>
    <col min="1280" max="1280" width="0.5546875" customWidth="1"/>
    <col min="1281" max="1281" width="6" customWidth="1"/>
    <col min="1534" max="1534" width="7.77734375" customWidth="1"/>
    <col min="1535" max="1535" width="82.77734375" customWidth="1"/>
    <col min="1536" max="1536" width="0.5546875" customWidth="1"/>
    <col min="1537" max="1537" width="6" customWidth="1"/>
    <col min="1790" max="1790" width="7.77734375" customWidth="1"/>
    <col min="1791" max="1791" width="82.77734375" customWidth="1"/>
    <col min="1792" max="1792" width="0.5546875" customWidth="1"/>
    <col min="1793" max="1793" width="6" customWidth="1"/>
    <col min="2046" max="2046" width="7.77734375" customWidth="1"/>
    <col min="2047" max="2047" width="82.77734375" customWidth="1"/>
    <col min="2048" max="2048" width="0.5546875" customWidth="1"/>
    <col min="2049" max="2049" width="6" customWidth="1"/>
    <col min="2302" max="2302" width="7.77734375" customWidth="1"/>
    <col min="2303" max="2303" width="82.77734375" customWidth="1"/>
    <col min="2304" max="2304" width="0.5546875" customWidth="1"/>
    <col min="2305" max="2305" width="6" customWidth="1"/>
    <col min="2558" max="2558" width="7.77734375" customWidth="1"/>
    <col min="2559" max="2559" width="82.77734375" customWidth="1"/>
    <col min="2560" max="2560" width="0.5546875" customWidth="1"/>
    <col min="2561" max="2561" width="6" customWidth="1"/>
    <col min="2814" max="2814" width="7.77734375" customWidth="1"/>
    <col min="2815" max="2815" width="82.77734375" customWidth="1"/>
    <col min="2816" max="2816" width="0.5546875" customWidth="1"/>
    <col min="2817" max="2817" width="6" customWidth="1"/>
    <col min="3070" max="3070" width="7.77734375" customWidth="1"/>
    <col min="3071" max="3071" width="82.77734375" customWidth="1"/>
    <col min="3072" max="3072" width="0.5546875" customWidth="1"/>
    <col min="3073" max="3073" width="6" customWidth="1"/>
    <col min="3326" max="3326" width="7.77734375" customWidth="1"/>
    <col min="3327" max="3327" width="82.77734375" customWidth="1"/>
    <col min="3328" max="3328" width="0.5546875" customWidth="1"/>
    <col min="3329" max="3329" width="6" customWidth="1"/>
    <col min="3582" max="3582" width="7.77734375" customWidth="1"/>
    <col min="3583" max="3583" width="82.77734375" customWidth="1"/>
    <col min="3584" max="3584" width="0.5546875" customWidth="1"/>
    <col min="3585" max="3585" width="6" customWidth="1"/>
    <col min="3838" max="3838" width="7.77734375" customWidth="1"/>
    <col min="3839" max="3839" width="82.77734375" customWidth="1"/>
    <col min="3840" max="3840" width="0.5546875" customWidth="1"/>
    <col min="3841" max="3841" width="6" customWidth="1"/>
    <col min="4094" max="4094" width="7.77734375" customWidth="1"/>
    <col min="4095" max="4095" width="82.77734375" customWidth="1"/>
    <col min="4096" max="4096" width="0.5546875" customWidth="1"/>
    <col min="4097" max="4097" width="6" customWidth="1"/>
    <col min="4350" max="4350" width="7.77734375" customWidth="1"/>
    <col min="4351" max="4351" width="82.77734375" customWidth="1"/>
    <col min="4352" max="4352" width="0.5546875" customWidth="1"/>
    <col min="4353" max="4353" width="6" customWidth="1"/>
    <col min="4606" max="4606" width="7.77734375" customWidth="1"/>
    <col min="4607" max="4607" width="82.77734375" customWidth="1"/>
    <col min="4608" max="4608" width="0.5546875" customWidth="1"/>
    <col min="4609" max="4609" width="6" customWidth="1"/>
    <col min="4862" max="4862" width="7.77734375" customWidth="1"/>
    <col min="4863" max="4863" width="82.77734375" customWidth="1"/>
    <col min="4864" max="4864" width="0.5546875" customWidth="1"/>
    <col min="4865" max="4865" width="6" customWidth="1"/>
    <col min="5118" max="5118" width="7.77734375" customWidth="1"/>
    <col min="5119" max="5119" width="82.77734375" customWidth="1"/>
    <col min="5120" max="5120" width="0.5546875" customWidth="1"/>
    <col min="5121" max="5121" width="6" customWidth="1"/>
    <col min="5374" max="5374" width="7.77734375" customWidth="1"/>
    <col min="5375" max="5375" width="82.77734375" customWidth="1"/>
    <col min="5376" max="5376" width="0.5546875" customWidth="1"/>
    <col min="5377" max="5377" width="6" customWidth="1"/>
    <col min="5630" max="5630" width="7.77734375" customWidth="1"/>
    <col min="5631" max="5631" width="82.77734375" customWidth="1"/>
    <col min="5632" max="5632" width="0.5546875" customWidth="1"/>
    <col min="5633" max="5633" width="6" customWidth="1"/>
    <col min="5886" max="5886" width="7.77734375" customWidth="1"/>
    <col min="5887" max="5887" width="82.77734375" customWidth="1"/>
    <col min="5888" max="5888" width="0.5546875" customWidth="1"/>
    <col min="5889" max="5889" width="6" customWidth="1"/>
    <col min="6142" max="6142" width="7.77734375" customWidth="1"/>
    <col min="6143" max="6143" width="82.77734375" customWidth="1"/>
    <col min="6144" max="6144" width="0.5546875" customWidth="1"/>
    <col min="6145" max="6145" width="6" customWidth="1"/>
    <col min="6398" max="6398" width="7.77734375" customWidth="1"/>
    <col min="6399" max="6399" width="82.77734375" customWidth="1"/>
    <col min="6400" max="6400" width="0.5546875" customWidth="1"/>
    <col min="6401" max="6401" width="6" customWidth="1"/>
    <col min="6654" max="6654" width="7.77734375" customWidth="1"/>
    <col min="6655" max="6655" width="82.77734375" customWidth="1"/>
    <col min="6656" max="6656" width="0.5546875" customWidth="1"/>
    <col min="6657" max="6657" width="6" customWidth="1"/>
    <col min="6910" max="6910" width="7.77734375" customWidth="1"/>
    <col min="6911" max="6911" width="82.77734375" customWidth="1"/>
    <col min="6912" max="6912" width="0.5546875" customWidth="1"/>
    <col min="6913" max="6913" width="6" customWidth="1"/>
    <col min="7166" max="7166" width="7.77734375" customWidth="1"/>
    <col min="7167" max="7167" width="82.77734375" customWidth="1"/>
    <col min="7168" max="7168" width="0.5546875" customWidth="1"/>
    <col min="7169" max="7169" width="6" customWidth="1"/>
    <col min="7422" max="7422" width="7.77734375" customWidth="1"/>
    <col min="7423" max="7423" width="82.77734375" customWidth="1"/>
    <col min="7424" max="7424" width="0.5546875" customWidth="1"/>
    <col min="7425" max="7425" width="6" customWidth="1"/>
    <col min="7678" max="7678" width="7.77734375" customWidth="1"/>
    <col min="7679" max="7679" width="82.77734375" customWidth="1"/>
    <col min="7680" max="7680" width="0.5546875" customWidth="1"/>
    <col min="7681" max="7681" width="6" customWidth="1"/>
    <col min="7934" max="7934" width="7.77734375" customWidth="1"/>
    <col min="7935" max="7935" width="82.77734375" customWidth="1"/>
    <col min="7936" max="7936" width="0.5546875" customWidth="1"/>
    <col min="7937" max="7937" width="6" customWidth="1"/>
    <col min="8190" max="8190" width="7.77734375" customWidth="1"/>
    <col min="8191" max="8191" width="82.77734375" customWidth="1"/>
    <col min="8192" max="8192" width="0.5546875" customWidth="1"/>
    <col min="8193" max="8193" width="6" customWidth="1"/>
    <col min="8446" max="8446" width="7.77734375" customWidth="1"/>
    <col min="8447" max="8447" width="82.77734375" customWidth="1"/>
    <col min="8448" max="8448" width="0.5546875" customWidth="1"/>
    <col min="8449" max="8449" width="6" customWidth="1"/>
    <col min="8702" max="8702" width="7.77734375" customWidth="1"/>
    <col min="8703" max="8703" width="82.77734375" customWidth="1"/>
    <col min="8704" max="8704" width="0.5546875" customWidth="1"/>
    <col min="8705" max="8705" width="6" customWidth="1"/>
    <col min="8958" max="8958" width="7.77734375" customWidth="1"/>
    <col min="8959" max="8959" width="82.77734375" customWidth="1"/>
    <col min="8960" max="8960" width="0.5546875" customWidth="1"/>
    <col min="8961" max="8961" width="6" customWidth="1"/>
    <col min="9214" max="9214" width="7.77734375" customWidth="1"/>
    <col min="9215" max="9215" width="82.77734375" customWidth="1"/>
    <col min="9216" max="9216" width="0.5546875" customWidth="1"/>
    <col min="9217" max="9217" width="6" customWidth="1"/>
    <col min="9470" max="9470" width="7.77734375" customWidth="1"/>
    <col min="9471" max="9471" width="82.77734375" customWidth="1"/>
    <col min="9472" max="9472" width="0.5546875" customWidth="1"/>
    <col min="9473" max="9473" width="6" customWidth="1"/>
    <col min="9726" max="9726" width="7.77734375" customWidth="1"/>
    <col min="9727" max="9727" width="82.77734375" customWidth="1"/>
    <col min="9728" max="9728" width="0.5546875" customWidth="1"/>
    <col min="9729" max="9729" width="6" customWidth="1"/>
    <col min="9982" max="9982" width="7.77734375" customWidth="1"/>
    <col min="9983" max="9983" width="82.77734375" customWidth="1"/>
    <col min="9984" max="9984" width="0.5546875" customWidth="1"/>
    <col min="9985" max="9985" width="6" customWidth="1"/>
    <col min="10238" max="10238" width="7.77734375" customWidth="1"/>
    <col min="10239" max="10239" width="82.77734375" customWidth="1"/>
    <col min="10240" max="10240" width="0.5546875" customWidth="1"/>
    <col min="10241" max="10241" width="6" customWidth="1"/>
    <col min="10494" max="10494" width="7.77734375" customWidth="1"/>
    <col min="10495" max="10495" width="82.77734375" customWidth="1"/>
    <col min="10496" max="10496" width="0.5546875" customWidth="1"/>
    <col min="10497" max="10497" width="6" customWidth="1"/>
    <col min="10750" max="10750" width="7.77734375" customWidth="1"/>
    <col min="10751" max="10751" width="82.77734375" customWidth="1"/>
    <col min="10752" max="10752" width="0.5546875" customWidth="1"/>
    <col min="10753" max="10753" width="6" customWidth="1"/>
    <col min="11006" max="11006" width="7.77734375" customWidth="1"/>
    <col min="11007" max="11007" width="82.77734375" customWidth="1"/>
    <col min="11008" max="11008" width="0.5546875" customWidth="1"/>
    <col min="11009" max="11009" width="6" customWidth="1"/>
    <col min="11262" max="11262" width="7.77734375" customWidth="1"/>
    <col min="11263" max="11263" width="82.77734375" customWidth="1"/>
    <col min="11264" max="11264" width="0.5546875" customWidth="1"/>
    <col min="11265" max="11265" width="6" customWidth="1"/>
    <col min="11518" max="11518" width="7.77734375" customWidth="1"/>
    <col min="11519" max="11519" width="82.77734375" customWidth="1"/>
    <col min="11520" max="11520" width="0.5546875" customWidth="1"/>
    <col min="11521" max="11521" width="6" customWidth="1"/>
    <col min="11774" max="11774" width="7.77734375" customWidth="1"/>
    <col min="11775" max="11775" width="82.77734375" customWidth="1"/>
    <col min="11776" max="11776" width="0.5546875" customWidth="1"/>
    <col min="11777" max="11777" width="6" customWidth="1"/>
    <col min="12030" max="12030" width="7.77734375" customWidth="1"/>
    <col min="12031" max="12031" width="82.77734375" customWidth="1"/>
    <col min="12032" max="12032" width="0.5546875" customWidth="1"/>
    <col min="12033" max="12033" width="6" customWidth="1"/>
    <col min="12286" max="12286" width="7.77734375" customWidth="1"/>
    <col min="12287" max="12287" width="82.77734375" customWidth="1"/>
    <col min="12288" max="12288" width="0.5546875" customWidth="1"/>
    <col min="12289" max="12289" width="6" customWidth="1"/>
    <col min="12542" max="12542" width="7.77734375" customWidth="1"/>
    <col min="12543" max="12543" width="82.77734375" customWidth="1"/>
    <col min="12544" max="12544" width="0.5546875" customWidth="1"/>
    <col min="12545" max="12545" width="6" customWidth="1"/>
    <col min="12798" max="12798" width="7.77734375" customWidth="1"/>
    <col min="12799" max="12799" width="82.77734375" customWidth="1"/>
    <col min="12800" max="12800" width="0.5546875" customWidth="1"/>
    <col min="12801" max="12801" width="6" customWidth="1"/>
    <col min="13054" max="13054" width="7.77734375" customWidth="1"/>
    <col min="13055" max="13055" width="82.77734375" customWidth="1"/>
    <col min="13056" max="13056" width="0.5546875" customWidth="1"/>
    <col min="13057" max="13057" width="6" customWidth="1"/>
    <col min="13310" max="13310" width="7.77734375" customWidth="1"/>
    <col min="13311" max="13311" width="82.77734375" customWidth="1"/>
    <col min="13312" max="13312" width="0.5546875" customWidth="1"/>
    <col min="13313" max="13313" width="6" customWidth="1"/>
    <col min="13566" max="13566" width="7.77734375" customWidth="1"/>
    <col min="13567" max="13567" width="82.77734375" customWidth="1"/>
    <col min="13568" max="13568" width="0.5546875" customWidth="1"/>
    <col min="13569" max="13569" width="6" customWidth="1"/>
    <col min="13822" max="13822" width="7.77734375" customWidth="1"/>
    <col min="13823" max="13823" width="82.77734375" customWidth="1"/>
    <col min="13824" max="13824" width="0.5546875" customWidth="1"/>
    <col min="13825" max="13825" width="6" customWidth="1"/>
    <col min="14078" max="14078" width="7.77734375" customWidth="1"/>
    <col min="14079" max="14079" width="82.77734375" customWidth="1"/>
    <col min="14080" max="14080" width="0.5546875" customWidth="1"/>
    <col min="14081" max="14081" width="6" customWidth="1"/>
    <col min="14334" max="14334" width="7.77734375" customWidth="1"/>
    <col min="14335" max="14335" width="82.77734375" customWidth="1"/>
    <col min="14336" max="14336" width="0.5546875" customWidth="1"/>
    <col min="14337" max="14337" width="6" customWidth="1"/>
    <col min="14590" max="14590" width="7.77734375" customWidth="1"/>
    <col min="14591" max="14591" width="82.77734375" customWidth="1"/>
    <col min="14592" max="14592" width="0.5546875" customWidth="1"/>
    <col min="14593" max="14593" width="6" customWidth="1"/>
    <col min="14846" max="14846" width="7.77734375" customWidth="1"/>
    <col min="14847" max="14847" width="82.77734375" customWidth="1"/>
    <col min="14848" max="14848" width="0.5546875" customWidth="1"/>
    <col min="14849" max="14849" width="6" customWidth="1"/>
    <col min="15102" max="15102" width="7.77734375" customWidth="1"/>
    <col min="15103" max="15103" width="82.77734375" customWidth="1"/>
    <col min="15104" max="15104" width="0.5546875" customWidth="1"/>
    <col min="15105" max="15105" width="6" customWidth="1"/>
    <col min="15358" max="15358" width="7.77734375" customWidth="1"/>
    <col min="15359" max="15359" width="82.77734375" customWidth="1"/>
    <col min="15360" max="15360" width="0.5546875" customWidth="1"/>
    <col min="15361" max="15361" width="6" customWidth="1"/>
    <col min="15614" max="15614" width="7.77734375" customWidth="1"/>
    <col min="15615" max="15615" width="82.77734375" customWidth="1"/>
    <col min="15616" max="15616" width="0.5546875" customWidth="1"/>
    <col min="15617" max="15617" width="6" customWidth="1"/>
    <col min="15870" max="15870" width="7.77734375" customWidth="1"/>
    <col min="15871" max="15871" width="82.77734375" customWidth="1"/>
    <col min="15872" max="15872" width="0.5546875" customWidth="1"/>
    <col min="15873" max="15873" width="6" customWidth="1"/>
    <col min="16126" max="16126" width="7.77734375" customWidth="1"/>
    <col min="16127" max="16127" width="82.77734375" customWidth="1"/>
    <col min="16128" max="16128" width="0.5546875" customWidth="1"/>
    <col min="16129" max="16129" width="6" customWidth="1"/>
  </cols>
  <sheetData>
    <row r="1" spans="1:1">
      <c r="A1" s="1"/>
    </row>
    <row r="2" spans="1:1" ht="67.5" customHeight="1">
      <c r="A2" s="11"/>
    </row>
    <row r="3" spans="1:1" ht="57.75" customHeight="1">
      <c r="A3" s="29" t="s">
        <v>115</v>
      </c>
    </row>
    <row r="4" spans="1:1" ht="79.5" customHeight="1">
      <c r="A4" s="31" t="s">
        <v>37</v>
      </c>
    </row>
    <row r="5" spans="1:1" ht="138" customHeight="1">
      <c r="A5" s="35" t="s">
        <v>116</v>
      </c>
    </row>
    <row r="6" spans="1:1">
      <c r="A6" s="11"/>
    </row>
    <row r="7" spans="1:1" ht="45.75" customHeight="1">
      <c r="A7" s="12" t="s">
        <v>114</v>
      </c>
    </row>
    <row r="8" spans="1:1" ht="155.25" customHeight="1">
      <c r="A8" s="13"/>
    </row>
    <row r="9" spans="1:1" ht="40.5" customHeight="1">
      <c r="A9" s="14" t="s">
        <v>0</v>
      </c>
    </row>
    <row r="10" spans="1:1" ht="27" customHeight="1">
      <c r="A10" s="15" t="s">
        <v>53</v>
      </c>
    </row>
    <row r="11" spans="1:1" ht="25.5">
      <c r="A11" s="16"/>
    </row>
    <row r="12" spans="1:1">
      <c r="A12" s="1"/>
    </row>
    <row r="13" spans="1:1">
      <c r="A13" s="1"/>
    </row>
    <row r="14" spans="1:1">
      <c r="A14" s="1"/>
    </row>
    <row r="15" spans="1:1">
      <c r="A15" s="4"/>
    </row>
  </sheetData>
  <phoneticPr fontId="21" type="noConversion"/>
  <printOptions horizontalCentered="1" verticalCentered="1"/>
  <pageMargins left="0.38999998569488525" right="0.38999998569488525" top="0.79000002145767212" bottom="0.589999973773956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36"/>
  <sheetViews>
    <sheetView view="pageBreakPreview" zoomScaleNormal="100" zoomScaleSheetLayoutView="100" workbookViewId="0">
      <selection activeCell="D21" sqref="D21:D33"/>
    </sheetView>
  </sheetViews>
  <sheetFormatPr defaultColWidth="8.88671875" defaultRowHeight="13.5"/>
  <cols>
    <col min="1" max="1" width="16.44140625" style="6" customWidth="1"/>
    <col min="2" max="2" width="15.77734375" style="6" customWidth="1"/>
    <col min="3" max="5" width="15.77734375" style="48" customWidth="1"/>
    <col min="6" max="10" width="13.77734375" style="6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>
      <c r="A1" s="62" t="s">
        <v>151</v>
      </c>
      <c r="B1" s="62"/>
      <c r="C1" s="62"/>
      <c r="D1" s="62"/>
      <c r="E1" s="62"/>
      <c r="F1" s="5"/>
      <c r="G1" s="5"/>
      <c r="H1" s="5"/>
      <c r="I1" s="5"/>
      <c r="J1" s="5"/>
    </row>
    <row r="2" spans="1:10" ht="17.25" customHeight="1">
      <c r="A2" s="5"/>
      <c r="B2" s="5"/>
      <c r="C2" s="39"/>
      <c r="D2" s="39"/>
      <c r="E2" s="27" t="s">
        <v>51</v>
      </c>
      <c r="F2" s="5"/>
      <c r="G2" s="5"/>
      <c r="H2" s="5"/>
      <c r="I2" s="5"/>
      <c r="J2" s="5"/>
    </row>
    <row r="3" spans="1:10" ht="21.95" customHeight="1">
      <c r="A3" s="63" t="s">
        <v>52</v>
      </c>
      <c r="B3" s="64"/>
      <c r="C3" s="64"/>
      <c r="D3" s="64"/>
      <c r="E3" s="65"/>
    </row>
    <row r="4" spans="1:10" ht="28.5" customHeight="1">
      <c r="A4" s="17" t="s">
        <v>49</v>
      </c>
      <c r="B4" s="28" t="s">
        <v>29</v>
      </c>
      <c r="C4" s="40" t="s">
        <v>153</v>
      </c>
      <c r="D4" s="41" t="s">
        <v>155</v>
      </c>
      <c r="E4" s="42" t="s">
        <v>7</v>
      </c>
    </row>
    <row r="5" spans="1:10" s="7" customFormat="1" ht="21" customHeight="1">
      <c r="A5" s="66" t="s">
        <v>8</v>
      </c>
      <c r="B5" s="67"/>
      <c r="C5" s="18">
        <f>C6+C7+C8+C9+C10+C11+C12+C13+C14+C15+C16+C17</f>
        <v>5585380000</v>
      </c>
      <c r="D5" s="18">
        <f>D6+D7+D8+D9+D10+D11+D12+D13+D14+D15+D16+D17</f>
        <v>5298291194</v>
      </c>
      <c r="E5" s="19">
        <f>D5-C5</f>
        <v>-287088806</v>
      </c>
      <c r="F5" s="58"/>
    </row>
    <row r="6" spans="1:10" ht="21" customHeight="1">
      <c r="A6" s="20" t="s">
        <v>6</v>
      </c>
      <c r="B6" s="21" t="s">
        <v>58</v>
      </c>
      <c r="C6" s="43">
        <v>926080610</v>
      </c>
      <c r="D6" s="44">
        <f>세입결산서!H17</f>
        <v>736763030</v>
      </c>
      <c r="E6" s="22">
        <f>D6-C6</f>
        <v>-189317580</v>
      </c>
    </row>
    <row r="7" spans="1:10" ht="21" customHeight="1">
      <c r="A7" s="20" t="s">
        <v>5</v>
      </c>
      <c r="B7" s="21" t="s">
        <v>57</v>
      </c>
      <c r="C7" s="44">
        <v>0</v>
      </c>
      <c r="D7" s="44">
        <v>0</v>
      </c>
      <c r="E7" s="22">
        <f>D7-C7</f>
        <v>0</v>
      </c>
    </row>
    <row r="8" spans="1:10" ht="21" customHeight="1">
      <c r="A8" s="20" t="s">
        <v>59</v>
      </c>
      <c r="B8" s="21" t="s">
        <v>72</v>
      </c>
      <c r="C8" s="44">
        <v>0</v>
      </c>
      <c r="D8" s="44">
        <v>0</v>
      </c>
      <c r="E8" s="22">
        <f t="shared" ref="E8:E15" si="0">D8-C8</f>
        <v>0</v>
      </c>
    </row>
    <row r="9" spans="1:10" ht="21" customHeight="1">
      <c r="A9" s="20" t="s">
        <v>15</v>
      </c>
      <c r="B9" s="21" t="s">
        <v>69</v>
      </c>
      <c r="C9" s="43">
        <v>88400000</v>
      </c>
      <c r="D9" s="44">
        <f>세입결산서!H26</f>
        <v>96986970</v>
      </c>
      <c r="E9" s="22">
        <f t="shared" si="0"/>
        <v>8586970</v>
      </c>
      <c r="G9" s="36"/>
      <c r="H9" s="36"/>
    </row>
    <row r="10" spans="1:10" ht="21" customHeight="1">
      <c r="A10" s="20" t="s">
        <v>19</v>
      </c>
      <c r="B10" s="21" t="s">
        <v>54</v>
      </c>
      <c r="C10" s="43">
        <v>30000000</v>
      </c>
      <c r="D10" s="44">
        <f>세입결산서!H41</f>
        <v>7696000</v>
      </c>
      <c r="E10" s="22">
        <f t="shared" si="0"/>
        <v>-22304000</v>
      </c>
      <c r="G10" s="36"/>
      <c r="H10" s="36"/>
    </row>
    <row r="11" spans="1:10" ht="21" customHeight="1">
      <c r="A11" s="20" t="s">
        <v>18</v>
      </c>
      <c r="B11" s="21" t="s">
        <v>73</v>
      </c>
      <c r="C11" s="43">
        <v>3699233880</v>
      </c>
      <c r="D11" s="44">
        <f>세입결산서!H53</f>
        <v>3624162970</v>
      </c>
      <c r="E11" s="22">
        <f t="shared" si="0"/>
        <v>-75070910</v>
      </c>
      <c r="H11" s="36"/>
    </row>
    <row r="12" spans="1:10" ht="21" customHeight="1">
      <c r="A12" s="20" t="s">
        <v>14</v>
      </c>
      <c r="B12" s="21" t="s">
        <v>35</v>
      </c>
      <c r="C12" s="44">
        <v>0</v>
      </c>
      <c r="D12" s="44">
        <v>0</v>
      </c>
      <c r="E12" s="22">
        <f t="shared" si="0"/>
        <v>0</v>
      </c>
    </row>
    <row r="13" spans="1:10" ht="21" customHeight="1">
      <c r="A13" s="23" t="s">
        <v>16</v>
      </c>
      <c r="B13" s="24" t="s">
        <v>39</v>
      </c>
      <c r="C13" s="3">
        <v>0</v>
      </c>
      <c r="D13" s="3">
        <v>0</v>
      </c>
      <c r="E13" s="22">
        <f t="shared" si="0"/>
        <v>0</v>
      </c>
    </row>
    <row r="14" spans="1:10" ht="21" customHeight="1">
      <c r="A14" s="23" t="s">
        <v>13</v>
      </c>
      <c r="B14" s="24" t="s">
        <v>43</v>
      </c>
      <c r="C14" s="43">
        <f>세입결산서!H64</f>
        <v>704265564</v>
      </c>
      <c r="D14" s="44">
        <f>세입결산서!H65</f>
        <v>704265564</v>
      </c>
      <c r="E14" s="22">
        <f t="shared" si="0"/>
        <v>0</v>
      </c>
    </row>
    <row r="15" spans="1:10" ht="21" customHeight="1">
      <c r="A15" s="23" t="s">
        <v>17</v>
      </c>
      <c r="B15" s="24" t="s">
        <v>30</v>
      </c>
      <c r="C15" s="43">
        <f>세입결산서!H79</f>
        <v>127399946</v>
      </c>
      <c r="D15" s="45">
        <f>세입결산서!H80</f>
        <v>118416660</v>
      </c>
      <c r="E15" s="22">
        <f t="shared" si="0"/>
        <v>-8983286</v>
      </c>
      <c r="G15" s="36"/>
      <c r="H15" s="36"/>
    </row>
    <row r="16" spans="1:10" ht="21" customHeight="1">
      <c r="A16" s="71" t="s">
        <v>4</v>
      </c>
      <c r="B16" s="54" t="s">
        <v>3</v>
      </c>
      <c r="C16" s="44">
        <f>세입결산서!H83</f>
        <v>5000000</v>
      </c>
      <c r="D16" s="44">
        <f>세입결산서!H83</f>
        <v>5000000</v>
      </c>
      <c r="E16" s="22">
        <f>D16-C16</f>
        <v>0</v>
      </c>
    </row>
    <row r="17" spans="1:7" ht="21" customHeight="1">
      <c r="A17" s="72"/>
      <c r="B17" s="55" t="s">
        <v>156</v>
      </c>
      <c r="C17" s="2">
        <f>세입결산서!H83</f>
        <v>5000000</v>
      </c>
      <c r="D17" s="2">
        <f>세입결산서!H86</f>
        <v>5000000</v>
      </c>
      <c r="E17" s="2">
        <f>D17-C17</f>
        <v>0</v>
      </c>
    </row>
    <row r="18" spans="1:7" s="6" customFormat="1" ht="21" customHeight="1">
      <c r="A18" s="68" t="s">
        <v>50</v>
      </c>
      <c r="B18" s="69"/>
      <c r="C18" s="69"/>
      <c r="D18" s="69"/>
      <c r="E18" s="70"/>
    </row>
    <row r="19" spans="1:7" s="6" customFormat="1" ht="30" customHeight="1">
      <c r="A19" s="17" t="s">
        <v>49</v>
      </c>
      <c r="B19" s="28" t="s">
        <v>29</v>
      </c>
      <c r="C19" s="40" t="s">
        <v>152</v>
      </c>
      <c r="D19" s="41" t="s">
        <v>154</v>
      </c>
      <c r="E19" s="42" t="s">
        <v>7</v>
      </c>
    </row>
    <row r="20" spans="1:7" s="6" customFormat="1" ht="21" customHeight="1">
      <c r="A20" s="66" t="s">
        <v>9</v>
      </c>
      <c r="B20" s="67"/>
      <c r="C20" s="18">
        <f>C21+C22+C23+C24+C25+C26+C27+C28+C29+C30+C31+C32+C33</f>
        <v>5585380000</v>
      </c>
      <c r="D20" s="18">
        <f>D21+D22+D23+D24+D25+D26+D27+D28+D29+D30+D31+D32+D33+D34</f>
        <v>5298291194</v>
      </c>
      <c r="E20" s="19">
        <f>D20-C20</f>
        <v>-287088806</v>
      </c>
      <c r="F20" s="36"/>
      <c r="G20" s="36"/>
    </row>
    <row r="21" spans="1:7" s="6" customFormat="1" ht="21" customHeight="1">
      <c r="A21" s="59" t="s">
        <v>20</v>
      </c>
      <c r="B21" s="24" t="s">
        <v>42</v>
      </c>
      <c r="C21" s="3">
        <v>3892998530</v>
      </c>
      <c r="D21" s="3">
        <f>세출결산서!H23</f>
        <v>3719458784</v>
      </c>
      <c r="E21" s="22">
        <f>D21-C21</f>
        <v>-173539746</v>
      </c>
    </row>
    <row r="22" spans="1:7" s="6" customFormat="1" ht="21" customHeight="1">
      <c r="A22" s="61"/>
      <c r="B22" s="25" t="s">
        <v>60</v>
      </c>
      <c r="C22" s="3">
        <v>11676000</v>
      </c>
      <c r="D22" s="3">
        <f>세출결산서!H32</f>
        <v>11305070</v>
      </c>
      <c r="E22" s="22">
        <f t="shared" ref="E22:E32" si="1">D22-C22</f>
        <v>-370930</v>
      </c>
      <c r="F22" s="8"/>
      <c r="G22" s="8"/>
    </row>
    <row r="23" spans="1:7" s="6" customFormat="1" ht="21" customHeight="1">
      <c r="A23" s="60"/>
      <c r="B23" s="26" t="s">
        <v>34</v>
      </c>
      <c r="C23" s="3">
        <v>281716680</v>
      </c>
      <c r="D23" s="3">
        <f>세출결산서!H50</f>
        <v>239615290</v>
      </c>
      <c r="E23" s="22">
        <f t="shared" si="1"/>
        <v>-42101390</v>
      </c>
    </row>
    <row r="24" spans="1:7" s="6" customFormat="1" ht="21" customHeight="1">
      <c r="A24" s="20" t="s">
        <v>65</v>
      </c>
      <c r="B24" s="21" t="s">
        <v>45</v>
      </c>
      <c r="C24" s="3">
        <f>세출결산서!H67</f>
        <v>58870000</v>
      </c>
      <c r="D24" s="3">
        <f>세출결산서!H68</f>
        <v>55675980</v>
      </c>
      <c r="E24" s="22">
        <f t="shared" si="1"/>
        <v>-3194020</v>
      </c>
    </row>
    <row r="25" spans="1:7" s="6" customFormat="1" ht="21" customHeight="1">
      <c r="A25" s="59" t="s">
        <v>10</v>
      </c>
      <c r="B25" s="21" t="s">
        <v>34</v>
      </c>
      <c r="C25" s="3">
        <v>602026140</v>
      </c>
      <c r="D25" s="3">
        <f>세출결산서!H83</f>
        <v>480543401</v>
      </c>
      <c r="E25" s="22">
        <f t="shared" si="1"/>
        <v>-121482739</v>
      </c>
    </row>
    <row r="26" spans="1:7" s="6" customFormat="1" ht="21" customHeight="1">
      <c r="A26" s="60"/>
      <c r="B26" s="21" t="s">
        <v>67</v>
      </c>
      <c r="C26" s="3">
        <v>34690000</v>
      </c>
      <c r="D26" s="3">
        <f>세출결산서!H89</f>
        <v>31569657</v>
      </c>
      <c r="E26" s="22">
        <f t="shared" si="1"/>
        <v>-3120343</v>
      </c>
    </row>
    <row r="27" spans="1:7" s="6" customFormat="1" ht="21" customHeight="1">
      <c r="A27" s="20" t="s">
        <v>11</v>
      </c>
      <c r="B27" s="21" t="s">
        <v>46</v>
      </c>
      <c r="C27" s="3">
        <v>100000000</v>
      </c>
      <c r="D27" s="3">
        <f>세출결산서!H101</f>
        <v>100000000</v>
      </c>
      <c r="E27" s="22">
        <f t="shared" si="1"/>
        <v>0</v>
      </c>
    </row>
    <row r="28" spans="1:7" s="6" customFormat="1" ht="21" customHeight="1">
      <c r="A28" s="20" t="s">
        <v>63</v>
      </c>
      <c r="B28" s="21" t="s">
        <v>66</v>
      </c>
      <c r="C28" s="3">
        <v>0</v>
      </c>
      <c r="D28" s="3">
        <v>0</v>
      </c>
      <c r="E28" s="22">
        <f t="shared" si="1"/>
        <v>0</v>
      </c>
    </row>
    <row r="29" spans="1:7" s="6" customFormat="1" ht="21" customHeight="1">
      <c r="A29" s="20" t="s">
        <v>12</v>
      </c>
      <c r="B29" s="21" t="s">
        <v>64</v>
      </c>
      <c r="C29" s="3">
        <v>0</v>
      </c>
      <c r="D29" s="3">
        <v>0</v>
      </c>
      <c r="E29" s="22">
        <f t="shared" si="1"/>
        <v>0</v>
      </c>
    </row>
    <row r="30" spans="1:7" s="6" customFormat="1" ht="21" customHeight="1">
      <c r="A30" s="20" t="s">
        <v>21</v>
      </c>
      <c r="B30" s="21" t="s">
        <v>36</v>
      </c>
      <c r="C30" s="3">
        <v>17745600</v>
      </c>
      <c r="D30" s="3">
        <f>세출결산서!H110</f>
        <v>12103472</v>
      </c>
      <c r="E30" s="22">
        <f t="shared" si="1"/>
        <v>-5642128</v>
      </c>
    </row>
    <row r="31" spans="1:7" s="6" customFormat="1" ht="21" customHeight="1">
      <c r="A31" s="23" t="s">
        <v>22</v>
      </c>
      <c r="B31" s="24" t="s">
        <v>38</v>
      </c>
      <c r="C31" s="3">
        <f>세출결산서!H121</f>
        <v>575657050</v>
      </c>
      <c r="D31" s="3">
        <f>세출결산서!H122</f>
        <v>199524</v>
      </c>
      <c r="E31" s="22">
        <f t="shared" si="1"/>
        <v>-575457526</v>
      </c>
    </row>
    <row r="32" spans="1:7" s="6" customFormat="1" ht="21" customHeight="1">
      <c r="A32" s="59" t="s">
        <v>23</v>
      </c>
      <c r="B32" s="30" t="s">
        <v>2</v>
      </c>
      <c r="C32" s="3">
        <v>5000000</v>
      </c>
      <c r="D32" s="3">
        <f>세출결산서!H125</f>
        <v>5000000</v>
      </c>
      <c r="E32" s="22">
        <f t="shared" si="1"/>
        <v>0</v>
      </c>
    </row>
    <row r="33" spans="1:5" s="6" customFormat="1" ht="21" customHeight="1">
      <c r="A33" s="60"/>
      <c r="B33" s="32" t="s">
        <v>2</v>
      </c>
      <c r="C33" s="3">
        <v>5000000</v>
      </c>
      <c r="D33" s="3">
        <f>세출결산서!H128</f>
        <v>5000000</v>
      </c>
      <c r="E33" s="22">
        <f>D33-C33</f>
        <v>0</v>
      </c>
    </row>
    <row r="34" spans="1:5" s="6" customFormat="1" ht="21.95" customHeight="1">
      <c r="A34" s="33" t="s">
        <v>28</v>
      </c>
      <c r="B34" s="34" t="s">
        <v>77</v>
      </c>
      <c r="C34" s="46">
        <v>0</v>
      </c>
      <c r="D34" s="56">
        <v>637820016</v>
      </c>
      <c r="E34" s="57">
        <f>D34-C34</f>
        <v>637820016</v>
      </c>
    </row>
    <row r="35" spans="1:5" s="6" customFormat="1" ht="12">
      <c r="B35" s="9"/>
      <c r="C35" s="47"/>
      <c r="D35" s="47"/>
      <c r="E35" s="48"/>
    </row>
    <row r="36" spans="1:5" s="6" customFormat="1" ht="24.75" customHeight="1">
      <c r="B36" s="10"/>
      <c r="C36" s="49"/>
      <c r="D36" s="50"/>
      <c r="E36" s="48"/>
    </row>
  </sheetData>
  <mergeCells count="9">
    <mergeCell ref="A32:A33"/>
    <mergeCell ref="A21:A23"/>
    <mergeCell ref="A25:A26"/>
    <mergeCell ref="A1:E1"/>
    <mergeCell ref="A3:E3"/>
    <mergeCell ref="A5:B5"/>
    <mergeCell ref="A18:E18"/>
    <mergeCell ref="A20:B20"/>
    <mergeCell ref="A16:A17"/>
  </mergeCells>
  <phoneticPr fontId="21" type="noConversion"/>
  <printOptions horizontalCentered="1" verticalCentered="1"/>
  <pageMargins left="0.39361110329627991" right="0.39361110329627991" top="0.78736108541488647" bottom="0.59041666984558105" header="0" footer="0"/>
  <pageSetup paperSize="9" scale="99" orientation="portrait" r:id="rId1"/>
  <headerFooter>
    <oddFooter>&amp;R&amp;"맑은 고딕,Regular"무량수전노인전문요양원(2022.09.05)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01AA-056B-43E8-A055-B6F8D7A5E6EE}">
  <dimension ref="A1:P99"/>
  <sheetViews>
    <sheetView topLeftCell="A7" workbookViewId="0">
      <selection activeCell="F3" sqref="F3"/>
    </sheetView>
  </sheetViews>
  <sheetFormatPr defaultRowHeight="16.5"/>
  <cols>
    <col min="1" max="3" width="12.6640625" style="51" customWidth="1"/>
    <col min="4" max="4" width="7.21875" style="51" customWidth="1"/>
    <col min="5" max="5" width="13.109375" style="51" customWidth="1"/>
    <col min="6" max="6" width="12.6640625" style="51" customWidth="1"/>
    <col min="7" max="7" width="14" style="51" customWidth="1"/>
    <col min="8" max="8" width="12.6640625" style="51" customWidth="1"/>
    <col min="9" max="16384" width="8.88671875" style="51"/>
  </cols>
  <sheetData>
    <row r="1" spans="1:16" s="37" customFormat="1" ht="32.25">
      <c r="A1" s="73" t="s">
        <v>150</v>
      </c>
      <c r="B1" s="73"/>
      <c r="C1" s="73"/>
      <c r="D1" s="73"/>
      <c r="E1" s="73"/>
      <c r="F1" s="73"/>
      <c r="G1" s="73"/>
      <c r="H1" s="73"/>
      <c r="I1" s="52"/>
      <c r="J1" s="52"/>
      <c r="K1" s="52"/>
      <c r="L1" s="52"/>
      <c r="M1" s="52"/>
      <c r="N1" s="52"/>
      <c r="O1" s="52"/>
      <c r="P1" s="52"/>
    </row>
    <row r="2" spans="1:16" s="37" customFormat="1" ht="12.75"/>
    <row r="3" spans="1:16" s="37" customFormat="1" ht="12.75">
      <c r="A3" s="38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7" customFormat="1" ht="12.75">
      <c r="A4" s="38" t="s">
        <v>149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74" t="s">
        <v>40</v>
      </c>
      <c r="B5" s="75"/>
      <c r="C5" s="76"/>
      <c r="D5" s="77" t="s">
        <v>44</v>
      </c>
      <c r="E5" s="77" t="s">
        <v>111</v>
      </c>
      <c r="F5" s="77" t="s">
        <v>110</v>
      </c>
      <c r="G5" s="77" t="s">
        <v>47</v>
      </c>
      <c r="H5" s="77" t="s">
        <v>31</v>
      </c>
    </row>
    <row r="6" spans="1:16">
      <c r="A6" s="78" t="s">
        <v>49</v>
      </c>
      <c r="B6" s="78" t="s">
        <v>29</v>
      </c>
      <c r="C6" s="78" t="s">
        <v>41</v>
      </c>
      <c r="D6" s="79"/>
      <c r="E6" s="79"/>
      <c r="F6" s="79"/>
      <c r="G6" s="79"/>
      <c r="H6" s="79"/>
    </row>
    <row r="7" spans="1:16">
      <c r="A7" s="80" t="s">
        <v>1</v>
      </c>
      <c r="B7" s="80" t="s">
        <v>26</v>
      </c>
      <c r="C7" s="81" t="s">
        <v>61</v>
      </c>
      <c r="D7" s="82" t="s">
        <v>33</v>
      </c>
      <c r="E7" s="83">
        <v>0</v>
      </c>
      <c r="F7" s="83">
        <v>556518110</v>
      </c>
      <c r="G7" s="83">
        <v>0</v>
      </c>
      <c r="H7" s="83">
        <v>556518110</v>
      </c>
    </row>
    <row r="8" spans="1:16">
      <c r="A8" s="84"/>
      <c r="B8" s="84"/>
      <c r="C8" s="85"/>
      <c r="D8" s="82" t="s">
        <v>32</v>
      </c>
      <c r="E8" s="83">
        <v>0</v>
      </c>
      <c r="F8" s="83">
        <v>416274960</v>
      </c>
      <c r="G8" s="83">
        <v>0</v>
      </c>
      <c r="H8" s="83">
        <v>416274960</v>
      </c>
    </row>
    <row r="9" spans="1:16">
      <c r="A9" s="86"/>
      <c r="B9" s="86"/>
      <c r="C9" s="87"/>
      <c r="D9" s="82" t="s">
        <v>48</v>
      </c>
      <c r="E9" s="83">
        <v>0</v>
      </c>
      <c r="F9" s="83">
        <v>140243150</v>
      </c>
      <c r="G9" s="83">
        <v>0</v>
      </c>
      <c r="H9" s="83">
        <v>140243150</v>
      </c>
    </row>
    <row r="10" spans="1:16">
      <c r="A10" s="80" t="s">
        <v>1</v>
      </c>
      <c r="B10" s="80" t="s">
        <v>26</v>
      </c>
      <c r="C10" s="81" t="s">
        <v>74</v>
      </c>
      <c r="D10" s="82" t="s">
        <v>33</v>
      </c>
      <c r="E10" s="83">
        <v>0</v>
      </c>
      <c r="F10" s="83">
        <v>369562500</v>
      </c>
      <c r="G10" s="83">
        <v>0</v>
      </c>
      <c r="H10" s="83">
        <v>369562500</v>
      </c>
    </row>
    <row r="11" spans="1:16">
      <c r="A11" s="84"/>
      <c r="B11" s="84"/>
      <c r="C11" s="85"/>
      <c r="D11" s="82" t="s">
        <v>32</v>
      </c>
      <c r="E11" s="83">
        <v>0</v>
      </c>
      <c r="F11" s="83">
        <v>320488070</v>
      </c>
      <c r="G11" s="83">
        <v>0</v>
      </c>
      <c r="H11" s="83">
        <v>320488070</v>
      </c>
    </row>
    <row r="12" spans="1:16">
      <c r="A12" s="86"/>
      <c r="B12" s="86"/>
      <c r="C12" s="87"/>
      <c r="D12" s="82" t="s">
        <v>48</v>
      </c>
      <c r="E12" s="83">
        <v>0</v>
      </c>
      <c r="F12" s="83">
        <v>49074430</v>
      </c>
      <c r="G12" s="83">
        <v>0</v>
      </c>
      <c r="H12" s="83">
        <v>49074430</v>
      </c>
    </row>
    <row r="13" spans="1:16">
      <c r="A13" s="88" t="s">
        <v>1</v>
      </c>
      <c r="B13" s="89" t="s">
        <v>130</v>
      </c>
      <c r="C13" s="90"/>
      <c r="D13" s="91" t="s">
        <v>33</v>
      </c>
      <c r="E13" s="92">
        <v>0</v>
      </c>
      <c r="F13" s="92">
        <v>926080610</v>
      </c>
      <c r="G13" s="92">
        <v>0</v>
      </c>
      <c r="H13" s="92">
        <v>926080610</v>
      </c>
    </row>
    <row r="14" spans="1:16">
      <c r="A14" s="93"/>
      <c r="B14" s="94"/>
      <c r="C14" s="95"/>
      <c r="D14" s="91" t="s">
        <v>32</v>
      </c>
      <c r="E14" s="92">
        <v>0</v>
      </c>
      <c r="F14" s="92">
        <v>736763030</v>
      </c>
      <c r="G14" s="92">
        <v>0</v>
      </c>
      <c r="H14" s="92">
        <v>736763030</v>
      </c>
    </row>
    <row r="15" spans="1:16">
      <c r="A15" s="96"/>
      <c r="B15" s="97"/>
      <c r="C15" s="98"/>
      <c r="D15" s="91" t="s">
        <v>48</v>
      </c>
      <c r="E15" s="92">
        <v>0</v>
      </c>
      <c r="F15" s="92">
        <v>189317580</v>
      </c>
      <c r="G15" s="92">
        <v>0</v>
      </c>
      <c r="H15" s="92">
        <v>189317580</v>
      </c>
    </row>
    <row r="16" spans="1:16">
      <c r="A16" s="89" t="s">
        <v>129</v>
      </c>
      <c r="B16" s="90"/>
      <c r="C16" s="90"/>
      <c r="D16" s="91" t="s">
        <v>33</v>
      </c>
      <c r="E16" s="92">
        <v>0</v>
      </c>
      <c r="F16" s="92">
        <v>926080610</v>
      </c>
      <c r="G16" s="92">
        <v>0</v>
      </c>
      <c r="H16" s="92">
        <v>926080610</v>
      </c>
    </row>
    <row r="17" spans="1:8">
      <c r="A17" s="94"/>
      <c r="B17" s="95"/>
      <c r="C17" s="95"/>
      <c r="D17" s="91" t="s">
        <v>32</v>
      </c>
      <c r="E17" s="92">
        <v>0</v>
      </c>
      <c r="F17" s="92">
        <v>736763030</v>
      </c>
      <c r="G17" s="92">
        <v>0</v>
      </c>
      <c r="H17" s="92">
        <v>736763030</v>
      </c>
    </row>
    <row r="18" spans="1:8">
      <c r="A18" s="97"/>
      <c r="B18" s="98"/>
      <c r="C18" s="98"/>
      <c r="D18" s="91" t="s">
        <v>48</v>
      </c>
      <c r="E18" s="92">
        <v>0</v>
      </c>
      <c r="F18" s="92">
        <v>189317580</v>
      </c>
      <c r="G18" s="92">
        <v>0</v>
      </c>
      <c r="H18" s="92">
        <v>189317580</v>
      </c>
    </row>
    <row r="19" spans="1:8">
      <c r="A19" s="80" t="s">
        <v>69</v>
      </c>
      <c r="B19" s="80" t="s">
        <v>69</v>
      </c>
      <c r="C19" s="81" t="s">
        <v>71</v>
      </c>
      <c r="D19" s="82" t="s">
        <v>33</v>
      </c>
      <c r="E19" s="83">
        <v>79560000</v>
      </c>
      <c r="F19" s="83">
        <v>0</v>
      </c>
      <c r="G19" s="83">
        <v>0</v>
      </c>
      <c r="H19" s="83">
        <v>79560000</v>
      </c>
    </row>
    <row r="20" spans="1:8">
      <c r="A20" s="84"/>
      <c r="B20" s="84"/>
      <c r="C20" s="85"/>
      <c r="D20" s="82" t="s">
        <v>32</v>
      </c>
      <c r="E20" s="83">
        <v>87388265</v>
      </c>
      <c r="F20" s="83">
        <v>0</v>
      </c>
      <c r="G20" s="83">
        <v>0</v>
      </c>
      <c r="H20" s="83">
        <v>87388265</v>
      </c>
    </row>
    <row r="21" spans="1:8">
      <c r="A21" s="86"/>
      <c r="B21" s="86"/>
      <c r="C21" s="87"/>
      <c r="D21" s="82" t="s">
        <v>48</v>
      </c>
      <c r="E21" s="83">
        <v>-7828265</v>
      </c>
      <c r="F21" s="83">
        <v>0</v>
      </c>
      <c r="G21" s="83">
        <v>0</v>
      </c>
      <c r="H21" s="83">
        <v>-7828265</v>
      </c>
    </row>
    <row r="22" spans="1:8">
      <c r="A22" s="80" t="s">
        <v>69</v>
      </c>
      <c r="B22" s="80" t="s">
        <v>69</v>
      </c>
      <c r="C22" s="81" t="s">
        <v>55</v>
      </c>
      <c r="D22" s="82" t="s">
        <v>33</v>
      </c>
      <c r="E22" s="83">
        <v>8840000</v>
      </c>
      <c r="F22" s="83">
        <v>0</v>
      </c>
      <c r="G22" s="83">
        <v>0</v>
      </c>
      <c r="H22" s="83">
        <v>8840000</v>
      </c>
    </row>
    <row r="23" spans="1:8">
      <c r="A23" s="84"/>
      <c r="B23" s="84"/>
      <c r="C23" s="85"/>
      <c r="D23" s="82" t="s">
        <v>32</v>
      </c>
      <c r="E23" s="83">
        <v>9598705</v>
      </c>
      <c r="F23" s="83">
        <v>0</v>
      </c>
      <c r="G23" s="83">
        <v>0</v>
      </c>
      <c r="H23" s="83">
        <v>9598705</v>
      </c>
    </row>
    <row r="24" spans="1:8">
      <c r="A24" s="86"/>
      <c r="B24" s="86"/>
      <c r="C24" s="87"/>
      <c r="D24" s="82" t="s">
        <v>48</v>
      </c>
      <c r="E24" s="83">
        <v>-758705</v>
      </c>
      <c r="F24" s="83">
        <v>0</v>
      </c>
      <c r="G24" s="83">
        <v>0</v>
      </c>
      <c r="H24" s="83">
        <v>-758705</v>
      </c>
    </row>
    <row r="25" spans="1:8">
      <c r="A25" s="88" t="s">
        <v>69</v>
      </c>
      <c r="B25" s="89" t="s">
        <v>128</v>
      </c>
      <c r="C25" s="90"/>
      <c r="D25" s="91" t="s">
        <v>33</v>
      </c>
      <c r="E25" s="92">
        <v>88400000</v>
      </c>
      <c r="F25" s="92">
        <v>0</v>
      </c>
      <c r="G25" s="92">
        <v>0</v>
      </c>
      <c r="H25" s="92">
        <v>88400000</v>
      </c>
    </row>
    <row r="26" spans="1:8">
      <c r="A26" s="93"/>
      <c r="B26" s="94"/>
      <c r="C26" s="95"/>
      <c r="D26" s="91" t="s">
        <v>32</v>
      </c>
      <c r="E26" s="92">
        <v>96986970</v>
      </c>
      <c r="F26" s="92">
        <v>0</v>
      </c>
      <c r="G26" s="92">
        <v>0</v>
      </c>
      <c r="H26" s="92">
        <v>96986970</v>
      </c>
    </row>
    <row r="27" spans="1:8">
      <c r="A27" s="96"/>
      <c r="B27" s="97"/>
      <c r="C27" s="98"/>
      <c r="D27" s="91" t="s">
        <v>48</v>
      </c>
      <c r="E27" s="92">
        <v>-8586970</v>
      </c>
      <c r="F27" s="92">
        <v>0</v>
      </c>
      <c r="G27" s="92">
        <v>0</v>
      </c>
      <c r="H27" s="92">
        <v>-8586970</v>
      </c>
    </row>
    <row r="28" spans="1:8">
      <c r="A28" s="89" t="s">
        <v>127</v>
      </c>
      <c r="B28" s="90"/>
      <c r="C28" s="90"/>
      <c r="D28" s="91" t="s">
        <v>33</v>
      </c>
      <c r="E28" s="92">
        <v>88400000</v>
      </c>
      <c r="F28" s="92">
        <v>0</v>
      </c>
      <c r="G28" s="92">
        <v>0</v>
      </c>
      <c r="H28" s="92">
        <v>88400000</v>
      </c>
    </row>
    <row r="29" spans="1:8">
      <c r="A29" s="94"/>
      <c r="B29" s="95"/>
      <c r="C29" s="95"/>
      <c r="D29" s="91" t="s">
        <v>32</v>
      </c>
      <c r="E29" s="92">
        <v>96986970</v>
      </c>
      <c r="F29" s="92">
        <v>0</v>
      </c>
      <c r="G29" s="92">
        <v>0</v>
      </c>
      <c r="H29" s="92">
        <v>96986970</v>
      </c>
    </row>
    <row r="30" spans="1:8">
      <c r="A30" s="97"/>
      <c r="B30" s="98"/>
      <c r="C30" s="98"/>
      <c r="D30" s="91" t="s">
        <v>48</v>
      </c>
      <c r="E30" s="92">
        <v>-8586970</v>
      </c>
      <c r="F30" s="92">
        <v>0</v>
      </c>
      <c r="G30" s="92">
        <v>0</v>
      </c>
      <c r="H30" s="92">
        <v>-8586970</v>
      </c>
    </row>
    <row r="31" spans="1:8">
      <c r="A31" s="80" t="s">
        <v>68</v>
      </c>
      <c r="B31" s="80" t="s">
        <v>68</v>
      </c>
      <c r="C31" s="81" t="s">
        <v>70</v>
      </c>
      <c r="D31" s="82" t="s">
        <v>33</v>
      </c>
      <c r="E31" s="83">
        <v>0</v>
      </c>
      <c r="F31" s="83">
        <v>0</v>
      </c>
      <c r="G31" s="83">
        <v>10000000</v>
      </c>
      <c r="H31" s="83">
        <v>10000000</v>
      </c>
    </row>
    <row r="32" spans="1:8">
      <c r="A32" s="84"/>
      <c r="B32" s="84"/>
      <c r="C32" s="85"/>
      <c r="D32" s="82" t="s">
        <v>32</v>
      </c>
      <c r="E32" s="83">
        <v>0</v>
      </c>
      <c r="F32" s="83">
        <v>0</v>
      </c>
      <c r="G32" s="83">
        <v>3002000</v>
      </c>
      <c r="H32" s="83">
        <v>3002000</v>
      </c>
    </row>
    <row r="33" spans="1:8">
      <c r="A33" s="86"/>
      <c r="B33" s="86"/>
      <c r="C33" s="87"/>
      <c r="D33" s="82" t="s">
        <v>48</v>
      </c>
      <c r="E33" s="83">
        <v>0</v>
      </c>
      <c r="F33" s="83">
        <v>0</v>
      </c>
      <c r="G33" s="83">
        <v>6998000</v>
      </c>
      <c r="H33" s="83">
        <v>6998000</v>
      </c>
    </row>
    <row r="34" spans="1:8">
      <c r="A34" s="80" t="s">
        <v>68</v>
      </c>
      <c r="B34" s="80" t="s">
        <v>68</v>
      </c>
      <c r="C34" s="81" t="s">
        <v>56</v>
      </c>
      <c r="D34" s="82" t="s">
        <v>33</v>
      </c>
      <c r="E34" s="83">
        <v>0</v>
      </c>
      <c r="F34" s="83">
        <v>0</v>
      </c>
      <c r="G34" s="83">
        <v>20000000</v>
      </c>
      <c r="H34" s="83">
        <v>20000000</v>
      </c>
    </row>
    <row r="35" spans="1:8">
      <c r="A35" s="84"/>
      <c r="B35" s="84"/>
      <c r="C35" s="85"/>
      <c r="D35" s="82" t="s">
        <v>32</v>
      </c>
      <c r="E35" s="83">
        <v>0</v>
      </c>
      <c r="F35" s="83">
        <v>0</v>
      </c>
      <c r="G35" s="83">
        <v>4694000</v>
      </c>
      <c r="H35" s="83">
        <v>4694000</v>
      </c>
    </row>
    <row r="36" spans="1:8">
      <c r="A36" s="86"/>
      <c r="B36" s="86"/>
      <c r="C36" s="87"/>
      <c r="D36" s="82" t="s">
        <v>48</v>
      </c>
      <c r="E36" s="83">
        <v>0</v>
      </c>
      <c r="F36" s="83">
        <v>0</v>
      </c>
      <c r="G36" s="83">
        <v>15306000</v>
      </c>
      <c r="H36" s="83">
        <v>15306000</v>
      </c>
    </row>
    <row r="37" spans="1:8">
      <c r="A37" s="88" t="s">
        <v>68</v>
      </c>
      <c r="B37" s="89" t="s">
        <v>126</v>
      </c>
      <c r="C37" s="90"/>
      <c r="D37" s="91" t="s">
        <v>33</v>
      </c>
      <c r="E37" s="92">
        <v>0</v>
      </c>
      <c r="F37" s="92">
        <v>0</v>
      </c>
      <c r="G37" s="92">
        <v>30000000</v>
      </c>
      <c r="H37" s="92">
        <v>30000000</v>
      </c>
    </row>
    <row r="38" spans="1:8">
      <c r="A38" s="93"/>
      <c r="B38" s="94"/>
      <c r="C38" s="95"/>
      <c r="D38" s="91" t="s">
        <v>32</v>
      </c>
      <c r="E38" s="92">
        <v>0</v>
      </c>
      <c r="F38" s="92">
        <v>0</v>
      </c>
      <c r="G38" s="92">
        <v>7696000</v>
      </c>
      <c r="H38" s="92">
        <v>7696000</v>
      </c>
    </row>
    <row r="39" spans="1:8">
      <c r="A39" s="96"/>
      <c r="B39" s="97"/>
      <c r="C39" s="98"/>
      <c r="D39" s="91" t="s">
        <v>48</v>
      </c>
      <c r="E39" s="92">
        <v>0</v>
      </c>
      <c r="F39" s="92">
        <v>0</v>
      </c>
      <c r="G39" s="92">
        <v>22304000</v>
      </c>
      <c r="H39" s="92">
        <v>22304000</v>
      </c>
    </row>
    <row r="40" spans="1:8">
      <c r="A40" s="89" t="s">
        <v>125</v>
      </c>
      <c r="B40" s="90"/>
      <c r="C40" s="90"/>
      <c r="D40" s="91" t="s">
        <v>33</v>
      </c>
      <c r="E40" s="92">
        <v>0</v>
      </c>
      <c r="F40" s="92">
        <v>0</v>
      </c>
      <c r="G40" s="92">
        <v>30000000</v>
      </c>
      <c r="H40" s="92">
        <v>30000000</v>
      </c>
    </row>
    <row r="41" spans="1:8">
      <c r="A41" s="94"/>
      <c r="B41" s="95"/>
      <c r="C41" s="95"/>
      <c r="D41" s="91" t="s">
        <v>32</v>
      </c>
      <c r="E41" s="92">
        <v>0</v>
      </c>
      <c r="F41" s="92">
        <v>0</v>
      </c>
      <c r="G41" s="92">
        <v>7696000</v>
      </c>
      <c r="H41" s="92">
        <v>7696000</v>
      </c>
    </row>
    <row r="42" spans="1:8">
      <c r="A42" s="97"/>
      <c r="B42" s="98"/>
      <c r="C42" s="98"/>
      <c r="D42" s="91" t="s">
        <v>48</v>
      </c>
      <c r="E42" s="92">
        <v>0</v>
      </c>
      <c r="F42" s="92">
        <v>0</v>
      </c>
      <c r="G42" s="92">
        <v>22304000</v>
      </c>
      <c r="H42" s="92">
        <v>22304000</v>
      </c>
    </row>
    <row r="43" spans="1:8">
      <c r="A43" s="80" t="s">
        <v>73</v>
      </c>
      <c r="B43" s="80" t="s">
        <v>73</v>
      </c>
      <c r="C43" s="81" t="s">
        <v>25</v>
      </c>
      <c r="D43" s="82" t="s">
        <v>33</v>
      </c>
      <c r="E43" s="83">
        <v>0</v>
      </c>
      <c r="F43" s="83">
        <v>3366016250</v>
      </c>
      <c r="G43" s="83">
        <v>0</v>
      </c>
      <c r="H43" s="83">
        <v>3366016250</v>
      </c>
    </row>
    <row r="44" spans="1:8">
      <c r="A44" s="84"/>
      <c r="B44" s="84"/>
      <c r="C44" s="85"/>
      <c r="D44" s="82" t="s">
        <v>32</v>
      </c>
      <c r="E44" s="83">
        <v>0</v>
      </c>
      <c r="F44" s="83">
        <v>3292644610</v>
      </c>
      <c r="G44" s="83">
        <v>0</v>
      </c>
      <c r="H44" s="83">
        <v>3292644610</v>
      </c>
    </row>
    <row r="45" spans="1:8">
      <c r="A45" s="86"/>
      <c r="B45" s="86"/>
      <c r="C45" s="87"/>
      <c r="D45" s="82" t="s">
        <v>48</v>
      </c>
      <c r="E45" s="83">
        <v>0</v>
      </c>
      <c r="F45" s="83">
        <v>73371640</v>
      </c>
      <c r="G45" s="83">
        <v>0</v>
      </c>
      <c r="H45" s="83">
        <v>73371640</v>
      </c>
    </row>
    <row r="46" spans="1:8">
      <c r="A46" s="80" t="s">
        <v>73</v>
      </c>
      <c r="B46" s="80" t="s">
        <v>73</v>
      </c>
      <c r="C46" s="81" t="s">
        <v>62</v>
      </c>
      <c r="D46" s="82" t="s">
        <v>33</v>
      </c>
      <c r="E46" s="83">
        <v>0</v>
      </c>
      <c r="F46" s="83">
        <v>333217630</v>
      </c>
      <c r="G46" s="83">
        <v>0</v>
      </c>
      <c r="H46" s="83">
        <v>333217630</v>
      </c>
    </row>
    <row r="47" spans="1:8">
      <c r="A47" s="84"/>
      <c r="B47" s="84"/>
      <c r="C47" s="85"/>
      <c r="D47" s="82" t="s">
        <v>32</v>
      </c>
      <c r="E47" s="83">
        <v>0</v>
      </c>
      <c r="F47" s="83">
        <v>331518360</v>
      </c>
      <c r="G47" s="83">
        <v>0</v>
      </c>
      <c r="H47" s="83">
        <v>331518360</v>
      </c>
    </row>
    <row r="48" spans="1:8">
      <c r="A48" s="86"/>
      <c r="B48" s="86"/>
      <c r="C48" s="87"/>
      <c r="D48" s="82" t="s">
        <v>48</v>
      </c>
      <c r="E48" s="83">
        <v>0</v>
      </c>
      <c r="F48" s="83">
        <v>1699270</v>
      </c>
      <c r="G48" s="83">
        <v>0</v>
      </c>
      <c r="H48" s="83">
        <v>1699270</v>
      </c>
    </row>
    <row r="49" spans="1:8">
      <c r="A49" s="88" t="s">
        <v>73</v>
      </c>
      <c r="B49" s="89" t="s">
        <v>124</v>
      </c>
      <c r="C49" s="90"/>
      <c r="D49" s="91" t="s">
        <v>33</v>
      </c>
      <c r="E49" s="92">
        <v>0</v>
      </c>
      <c r="F49" s="92">
        <v>3699233880</v>
      </c>
      <c r="G49" s="92">
        <v>0</v>
      </c>
      <c r="H49" s="92">
        <v>3699233880</v>
      </c>
    </row>
    <row r="50" spans="1:8">
      <c r="A50" s="93"/>
      <c r="B50" s="94"/>
      <c r="C50" s="95"/>
      <c r="D50" s="91" t="s">
        <v>32</v>
      </c>
      <c r="E50" s="92">
        <v>0</v>
      </c>
      <c r="F50" s="92">
        <v>3624162970</v>
      </c>
      <c r="G50" s="92">
        <v>0</v>
      </c>
      <c r="H50" s="92">
        <v>3624162970</v>
      </c>
    </row>
    <row r="51" spans="1:8">
      <c r="A51" s="96"/>
      <c r="B51" s="97"/>
      <c r="C51" s="98"/>
      <c r="D51" s="91" t="s">
        <v>48</v>
      </c>
      <c r="E51" s="92">
        <v>0</v>
      </c>
      <c r="F51" s="92">
        <v>75070910</v>
      </c>
      <c r="G51" s="92">
        <v>0</v>
      </c>
      <c r="H51" s="92">
        <v>75070910</v>
      </c>
    </row>
    <row r="52" spans="1:8">
      <c r="A52" s="89" t="s">
        <v>123</v>
      </c>
      <c r="B52" s="90"/>
      <c r="C52" s="90"/>
      <c r="D52" s="91" t="s">
        <v>33</v>
      </c>
      <c r="E52" s="92">
        <v>0</v>
      </c>
      <c r="F52" s="92">
        <v>3699233880</v>
      </c>
      <c r="G52" s="92">
        <v>0</v>
      </c>
      <c r="H52" s="92">
        <v>3699233880</v>
      </c>
    </row>
    <row r="53" spans="1:8">
      <c r="A53" s="94"/>
      <c r="B53" s="95"/>
      <c r="C53" s="95"/>
      <c r="D53" s="91" t="s">
        <v>32</v>
      </c>
      <c r="E53" s="92">
        <v>0</v>
      </c>
      <c r="F53" s="92">
        <v>3624162970</v>
      </c>
      <c r="G53" s="92">
        <v>0</v>
      </c>
      <c r="H53" s="92">
        <v>3624162970</v>
      </c>
    </row>
    <row r="54" spans="1:8">
      <c r="A54" s="97"/>
      <c r="B54" s="98"/>
      <c r="C54" s="98"/>
      <c r="D54" s="91" t="s">
        <v>48</v>
      </c>
      <c r="E54" s="92">
        <v>0</v>
      </c>
      <c r="F54" s="92">
        <v>75070910</v>
      </c>
      <c r="G54" s="92">
        <v>0</v>
      </c>
      <c r="H54" s="92">
        <v>75070910</v>
      </c>
    </row>
    <row r="55" spans="1:8">
      <c r="A55" s="80" t="s">
        <v>43</v>
      </c>
      <c r="B55" s="80" t="s">
        <v>43</v>
      </c>
      <c r="C55" s="81" t="s">
        <v>78</v>
      </c>
      <c r="D55" s="82" t="s">
        <v>33</v>
      </c>
      <c r="E55" s="83">
        <v>0</v>
      </c>
      <c r="F55" s="83">
        <v>704205409</v>
      </c>
      <c r="G55" s="83">
        <v>0</v>
      </c>
      <c r="H55" s="83">
        <v>704205409</v>
      </c>
    </row>
    <row r="56" spans="1:8">
      <c r="A56" s="84"/>
      <c r="B56" s="84"/>
      <c r="C56" s="85"/>
      <c r="D56" s="82" t="s">
        <v>32</v>
      </c>
      <c r="E56" s="83">
        <v>0</v>
      </c>
      <c r="F56" s="83">
        <v>704205409</v>
      </c>
      <c r="G56" s="83">
        <v>0</v>
      </c>
      <c r="H56" s="83">
        <v>704205409</v>
      </c>
    </row>
    <row r="57" spans="1:8">
      <c r="A57" s="86"/>
      <c r="B57" s="86"/>
      <c r="C57" s="87"/>
      <c r="D57" s="82" t="s">
        <v>48</v>
      </c>
      <c r="E57" s="83">
        <v>0</v>
      </c>
      <c r="F57" s="83">
        <v>0</v>
      </c>
      <c r="G57" s="83">
        <v>0</v>
      </c>
      <c r="H57" s="83">
        <v>0</v>
      </c>
    </row>
    <row r="58" spans="1:8">
      <c r="A58" s="80" t="s">
        <v>43</v>
      </c>
      <c r="B58" s="80" t="s">
        <v>43</v>
      </c>
      <c r="C58" s="81" t="s">
        <v>24</v>
      </c>
      <c r="D58" s="82" t="s">
        <v>33</v>
      </c>
      <c r="E58" s="83">
        <v>0</v>
      </c>
      <c r="F58" s="83">
        <v>0</v>
      </c>
      <c r="G58" s="83">
        <v>60155</v>
      </c>
      <c r="H58" s="83">
        <v>60155</v>
      </c>
    </row>
    <row r="59" spans="1:8">
      <c r="A59" s="84"/>
      <c r="B59" s="84"/>
      <c r="C59" s="85"/>
      <c r="D59" s="82" t="s">
        <v>32</v>
      </c>
      <c r="E59" s="83">
        <v>0</v>
      </c>
      <c r="F59" s="83">
        <v>0</v>
      </c>
      <c r="G59" s="83">
        <v>60155</v>
      </c>
      <c r="H59" s="83">
        <v>60155</v>
      </c>
    </row>
    <row r="60" spans="1:8">
      <c r="A60" s="86"/>
      <c r="B60" s="86"/>
      <c r="C60" s="87"/>
      <c r="D60" s="82" t="s">
        <v>48</v>
      </c>
      <c r="E60" s="83">
        <v>0</v>
      </c>
      <c r="F60" s="83">
        <v>0</v>
      </c>
      <c r="G60" s="83">
        <v>0</v>
      </c>
      <c r="H60" s="83">
        <v>0</v>
      </c>
    </row>
    <row r="61" spans="1:8">
      <c r="A61" s="88" t="s">
        <v>43</v>
      </c>
      <c r="B61" s="89" t="s">
        <v>122</v>
      </c>
      <c r="C61" s="90"/>
      <c r="D61" s="91" t="s">
        <v>33</v>
      </c>
      <c r="E61" s="92">
        <v>0</v>
      </c>
      <c r="F61" s="92">
        <v>704205409</v>
      </c>
      <c r="G61" s="92">
        <v>60155</v>
      </c>
      <c r="H61" s="92">
        <v>704265564</v>
      </c>
    </row>
    <row r="62" spans="1:8">
      <c r="A62" s="93"/>
      <c r="B62" s="94"/>
      <c r="C62" s="95"/>
      <c r="D62" s="91" t="s">
        <v>32</v>
      </c>
      <c r="E62" s="92">
        <v>0</v>
      </c>
      <c r="F62" s="92">
        <v>704205409</v>
      </c>
      <c r="G62" s="92">
        <v>60155</v>
      </c>
      <c r="H62" s="92">
        <v>704265564</v>
      </c>
    </row>
    <row r="63" spans="1:8">
      <c r="A63" s="96"/>
      <c r="B63" s="97"/>
      <c r="C63" s="98"/>
      <c r="D63" s="91" t="s">
        <v>48</v>
      </c>
      <c r="E63" s="92">
        <v>0</v>
      </c>
      <c r="F63" s="92">
        <v>0</v>
      </c>
      <c r="G63" s="92">
        <v>0</v>
      </c>
      <c r="H63" s="92">
        <v>0</v>
      </c>
    </row>
    <row r="64" spans="1:8">
      <c r="A64" s="89" t="s">
        <v>121</v>
      </c>
      <c r="B64" s="90"/>
      <c r="C64" s="90"/>
      <c r="D64" s="91" t="s">
        <v>33</v>
      </c>
      <c r="E64" s="92">
        <v>0</v>
      </c>
      <c r="F64" s="92">
        <v>704205409</v>
      </c>
      <c r="G64" s="92">
        <v>60155</v>
      </c>
      <c r="H64" s="92">
        <v>704265564</v>
      </c>
    </row>
    <row r="65" spans="1:8">
      <c r="A65" s="94"/>
      <c r="B65" s="95"/>
      <c r="C65" s="95"/>
      <c r="D65" s="91" t="s">
        <v>32</v>
      </c>
      <c r="E65" s="92">
        <v>0</v>
      </c>
      <c r="F65" s="92">
        <v>704205409</v>
      </c>
      <c r="G65" s="92">
        <v>60155</v>
      </c>
      <c r="H65" s="92">
        <v>704265564</v>
      </c>
    </row>
    <row r="66" spans="1:8">
      <c r="A66" s="97"/>
      <c r="B66" s="98"/>
      <c r="C66" s="98"/>
      <c r="D66" s="91" t="s">
        <v>48</v>
      </c>
      <c r="E66" s="92">
        <v>0</v>
      </c>
      <c r="F66" s="92">
        <v>0</v>
      </c>
      <c r="G66" s="92">
        <v>0</v>
      </c>
      <c r="H66" s="92">
        <v>0</v>
      </c>
    </row>
    <row r="67" spans="1:8">
      <c r="A67" s="80" t="s">
        <v>30</v>
      </c>
      <c r="B67" s="80" t="s">
        <v>30</v>
      </c>
      <c r="C67" s="81" t="s">
        <v>27</v>
      </c>
      <c r="D67" s="82" t="s">
        <v>33</v>
      </c>
      <c r="E67" s="83">
        <v>0</v>
      </c>
      <c r="F67" s="83">
        <v>10073696</v>
      </c>
      <c r="G67" s="83">
        <v>0</v>
      </c>
      <c r="H67" s="83">
        <v>10073696</v>
      </c>
    </row>
    <row r="68" spans="1:8">
      <c r="A68" s="84"/>
      <c r="B68" s="84"/>
      <c r="C68" s="85"/>
      <c r="D68" s="82" t="s">
        <v>32</v>
      </c>
      <c r="E68" s="83">
        <v>233</v>
      </c>
      <c r="F68" s="83">
        <v>8471594</v>
      </c>
      <c r="G68" s="83">
        <v>163</v>
      </c>
      <c r="H68" s="83">
        <v>8471990</v>
      </c>
    </row>
    <row r="69" spans="1:8">
      <c r="A69" s="86"/>
      <c r="B69" s="86"/>
      <c r="C69" s="87"/>
      <c r="D69" s="82" t="s">
        <v>48</v>
      </c>
      <c r="E69" s="83">
        <v>-233</v>
      </c>
      <c r="F69" s="83">
        <v>1602102</v>
      </c>
      <c r="G69" s="83">
        <v>-163</v>
      </c>
      <c r="H69" s="83">
        <v>1601706</v>
      </c>
    </row>
    <row r="70" spans="1:8">
      <c r="A70" s="80" t="s">
        <v>30</v>
      </c>
      <c r="B70" s="80" t="s">
        <v>30</v>
      </c>
      <c r="C70" s="81" t="s">
        <v>75</v>
      </c>
      <c r="D70" s="82" t="s">
        <v>33</v>
      </c>
      <c r="E70" s="83">
        <v>0</v>
      </c>
      <c r="F70" s="83">
        <v>69912000</v>
      </c>
      <c r="G70" s="83">
        <v>0</v>
      </c>
      <c r="H70" s="83">
        <v>69912000</v>
      </c>
    </row>
    <row r="71" spans="1:8">
      <c r="A71" s="84"/>
      <c r="B71" s="84"/>
      <c r="C71" s="85"/>
      <c r="D71" s="82" t="s">
        <v>32</v>
      </c>
      <c r="E71" s="83">
        <v>0</v>
      </c>
      <c r="F71" s="83">
        <v>70816400</v>
      </c>
      <c r="G71" s="83">
        <v>0</v>
      </c>
      <c r="H71" s="83">
        <v>70816400</v>
      </c>
    </row>
    <row r="72" spans="1:8">
      <c r="A72" s="86"/>
      <c r="B72" s="86"/>
      <c r="C72" s="87"/>
      <c r="D72" s="82" t="s">
        <v>48</v>
      </c>
      <c r="E72" s="83">
        <v>0</v>
      </c>
      <c r="F72" s="83">
        <v>-904400</v>
      </c>
      <c r="G72" s="83">
        <v>0</v>
      </c>
      <c r="H72" s="83">
        <v>-904400</v>
      </c>
    </row>
    <row r="73" spans="1:8">
      <c r="A73" s="80" t="s">
        <v>30</v>
      </c>
      <c r="B73" s="80" t="s">
        <v>30</v>
      </c>
      <c r="C73" s="81" t="s">
        <v>76</v>
      </c>
      <c r="D73" s="82" t="s">
        <v>33</v>
      </c>
      <c r="E73" s="83">
        <v>0</v>
      </c>
      <c r="F73" s="83">
        <v>47414250</v>
      </c>
      <c r="G73" s="83">
        <v>0</v>
      </c>
      <c r="H73" s="83">
        <v>47414250</v>
      </c>
    </row>
    <row r="74" spans="1:8">
      <c r="A74" s="84"/>
      <c r="B74" s="84"/>
      <c r="C74" s="85"/>
      <c r="D74" s="82" t="s">
        <v>32</v>
      </c>
      <c r="E74" s="83">
        <v>0</v>
      </c>
      <c r="F74" s="83">
        <v>39128270</v>
      </c>
      <c r="G74" s="83">
        <v>0</v>
      </c>
      <c r="H74" s="83">
        <v>39128270</v>
      </c>
    </row>
    <row r="75" spans="1:8">
      <c r="A75" s="86"/>
      <c r="B75" s="86"/>
      <c r="C75" s="87"/>
      <c r="D75" s="82" t="s">
        <v>48</v>
      </c>
      <c r="E75" s="83">
        <v>0</v>
      </c>
      <c r="F75" s="83">
        <v>8285980</v>
      </c>
      <c r="G75" s="83">
        <v>0</v>
      </c>
      <c r="H75" s="83">
        <v>8285980</v>
      </c>
    </row>
    <row r="76" spans="1:8">
      <c r="A76" s="88" t="s">
        <v>30</v>
      </c>
      <c r="B76" s="89" t="s">
        <v>120</v>
      </c>
      <c r="C76" s="90"/>
      <c r="D76" s="91" t="s">
        <v>33</v>
      </c>
      <c r="E76" s="92">
        <v>0</v>
      </c>
      <c r="F76" s="92">
        <v>127399946</v>
      </c>
      <c r="G76" s="92">
        <v>0</v>
      </c>
      <c r="H76" s="92">
        <v>127399946</v>
      </c>
    </row>
    <row r="77" spans="1:8">
      <c r="A77" s="93"/>
      <c r="B77" s="94"/>
      <c r="C77" s="95"/>
      <c r="D77" s="91" t="s">
        <v>32</v>
      </c>
      <c r="E77" s="92">
        <v>233</v>
      </c>
      <c r="F77" s="92">
        <v>118416264</v>
      </c>
      <c r="G77" s="92">
        <v>163</v>
      </c>
      <c r="H77" s="92">
        <v>118416660</v>
      </c>
    </row>
    <row r="78" spans="1:8">
      <c r="A78" s="96"/>
      <c r="B78" s="97"/>
      <c r="C78" s="98"/>
      <c r="D78" s="91" t="s">
        <v>48</v>
      </c>
      <c r="E78" s="92">
        <v>-233</v>
      </c>
      <c r="F78" s="92">
        <v>8983682</v>
      </c>
      <c r="G78" s="92">
        <v>-163</v>
      </c>
      <c r="H78" s="92">
        <v>8983286</v>
      </c>
    </row>
    <row r="79" spans="1:8">
      <c r="A79" s="89" t="s">
        <v>119</v>
      </c>
      <c r="B79" s="90"/>
      <c r="C79" s="90"/>
      <c r="D79" s="91" t="s">
        <v>33</v>
      </c>
      <c r="E79" s="92">
        <v>0</v>
      </c>
      <c r="F79" s="92">
        <v>127399946</v>
      </c>
      <c r="G79" s="92">
        <v>0</v>
      </c>
      <c r="H79" s="92">
        <v>127399946</v>
      </c>
    </row>
    <row r="80" spans="1:8">
      <c r="A80" s="94"/>
      <c r="B80" s="95"/>
      <c r="C80" s="95"/>
      <c r="D80" s="91" t="s">
        <v>32</v>
      </c>
      <c r="E80" s="92">
        <v>233</v>
      </c>
      <c r="F80" s="92">
        <v>118416264</v>
      </c>
      <c r="G80" s="92">
        <v>163</v>
      </c>
      <c r="H80" s="92">
        <v>118416660</v>
      </c>
    </row>
    <row r="81" spans="1:8">
      <c r="A81" s="97"/>
      <c r="B81" s="98"/>
      <c r="C81" s="98"/>
      <c r="D81" s="91" t="s">
        <v>48</v>
      </c>
      <c r="E81" s="92">
        <v>-233</v>
      </c>
      <c r="F81" s="92">
        <v>8983682</v>
      </c>
      <c r="G81" s="92">
        <v>-163</v>
      </c>
      <c r="H81" s="92">
        <v>8983286</v>
      </c>
    </row>
    <row r="82" spans="1:8">
      <c r="A82" s="80" t="s">
        <v>105</v>
      </c>
      <c r="B82" s="80" t="s">
        <v>158</v>
      </c>
      <c r="C82" s="81" t="s">
        <v>157</v>
      </c>
      <c r="D82" s="82" t="s">
        <v>33</v>
      </c>
      <c r="E82" s="83">
        <v>0</v>
      </c>
      <c r="F82" s="83">
        <v>5000000</v>
      </c>
      <c r="G82" s="83">
        <v>0</v>
      </c>
      <c r="H82" s="83">
        <v>5000000</v>
      </c>
    </row>
    <row r="83" spans="1:8">
      <c r="A83" s="84"/>
      <c r="B83" s="84"/>
      <c r="C83" s="85"/>
      <c r="D83" s="82" t="s">
        <v>32</v>
      </c>
      <c r="E83" s="83">
        <v>0</v>
      </c>
      <c r="F83" s="83">
        <v>5000000</v>
      </c>
      <c r="G83" s="83">
        <v>0</v>
      </c>
      <c r="H83" s="83">
        <v>5000000</v>
      </c>
    </row>
    <row r="84" spans="1:8">
      <c r="A84" s="86"/>
      <c r="B84" s="86"/>
      <c r="C84" s="87"/>
      <c r="D84" s="82" t="s">
        <v>48</v>
      </c>
      <c r="E84" s="83">
        <v>0</v>
      </c>
      <c r="F84" s="83">
        <v>0</v>
      </c>
      <c r="G84" s="83">
        <v>0</v>
      </c>
      <c r="H84" s="83">
        <v>0</v>
      </c>
    </row>
    <row r="85" spans="1:8">
      <c r="A85" s="80" t="s">
        <v>105</v>
      </c>
      <c r="B85" s="80" t="s">
        <v>107</v>
      </c>
      <c r="C85" s="81" t="s">
        <v>106</v>
      </c>
      <c r="D85" s="82" t="s">
        <v>33</v>
      </c>
      <c r="E85" s="83">
        <v>0</v>
      </c>
      <c r="F85" s="83">
        <v>5000000</v>
      </c>
      <c r="G85" s="83">
        <v>0</v>
      </c>
      <c r="H85" s="83">
        <v>5000000</v>
      </c>
    </row>
    <row r="86" spans="1:8">
      <c r="A86" s="84"/>
      <c r="B86" s="84"/>
      <c r="C86" s="85"/>
      <c r="D86" s="82" t="s">
        <v>32</v>
      </c>
      <c r="E86" s="83">
        <v>0</v>
      </c>
      <c r="F86" s="83">
        <v>5000000</v>
      </c>
      <c r="G86" s="83">
        <v>0</v>
      </c>
      <c r="H86" s="83">
        <v>5000000</v>
      </c>
    </row>
    <row r="87" spans="1:8">
      <c r="A87" s="86"/>
      <c r="B87" s="86"/>
      <c r="C87" s="87"/>
      <c r="D87" s="82" t="s">
        <v>48</v>
      </c>
      <c r="E87" s="83">
        <v>0</v>
      </c>
      <c r="F87" s="83">
        <v>0</v>
      </c>
      <c r="G87" s="83">
        <v>0</v>
      </c>
      <c r="H87" s="83">
        <v>0</v>
      </c>
    </row>
    <row r="88" spans="1:8">
      <c r="A88" s="88" t="s">
        <v>159</v>
      </c>
      <c r="B88" s="89" t="s">
        <v>118</v>
      </c>
      <c r="C88" s="90"/>
      <c r="D88" s="91" t="s">
        <v>33</v>
      </c>
      <c r="E88" s="92">
        <v>0</v>
      </c>
      <c r="F88" s="92">
        <v>10000000</v>
      </c>
      <c r="G88" s="92">
        <v>0</v>
      </c>
      <c r="H88" s="92">
        <v>10000000</v>
      </c>
    </row>
    <row r="89" spans="1:8">
      <c r="A89" s="93"/>
      <c r="B89" s="94"/>
      <c r="C89" s="95"/>
      <c r="D89" s="91" t="s">
        <v>32</v>
      </c>
      <c r="E89" s="92">
        <v>0</v>
      </c>
      <c r="F89" s="92">
        <v>10000000</v>
      </c>
      <c r="G89" s="92">
        <v>0</v>
      </c>
      <c r="H89" s="92">
        <v>10000000</v>
      </c>
    </row>
    <row r="90" spans="1:8">
      <c r="A90" s="96"/>
      <c r="B90" s="97"/>
      <c r="C90" s="98"/>
      <c r="D90" s="91" t="s">
        <v>48</v>
      </c>
      <c r="E90" s="92">
        <v>0</v>
      </c>
      <c r="F90" s="92">
        <v>0</v>
      </c>
      <c r="G90" s="92">
        <v>0</v>
      </c>
      <c r="H90" s="92">
        <v>0</v>
      </c>
    </row>
    <row r="91" spans="1:8">
      <c r="A91" s="89" t="s">
        <v>117</v>
      </c>
      <c r="B91" s="90"/>
      <c r="C91" s="90"/>
      <c r="D91" s="91" t="s">
        <v>33</v>
      </c>
      <c r="E91" s="92">
        <v>0</v>
      </c>
      <c r="F91" s="92">
        <v>10000000</v>
      </c>
      <c r="G91" s="92">
        <v>0</v>
      </c>
      <c r="H91" s="92">
        <v>10000000</v>
      </c>
    </row>
    <row r="92" spans="1:8">
      <c r="A92" s="94"/>
      <c r="B92" s="95"/>
      <c r="C92" s="95"/>
      <c r="D92" s="91" t="s">
        <v>32</v>
      </c>
      <c r="E92" s="92">
        <v>0</v>
      </c>
      <c r="F92" s="92">
        <v>10000000</v>
      </c>
      <c r="G92" s="92">
        <v>0</v>
      </c>
      <c r="H92" s="92">
        <v>10000000</v>
      </c>
    </row>
    <row r="93" spans="1:8">
      <c r="A93" s="97"/>
      <c r="B93" s="98"/>
      <c r="C93" s="98"/>
      <c r="D93" s="91" t="s">
        <v>48</v>
      </c>
      <c r="E93" s="92">
        <v>0</v>
      </c>
      <c r="F93" s="92">
        <v>0</v>
      </c>
      <c r="G93" s="92">
        <v>0</v>
      </c>
      <c r="H93" s="92">
        <v>0</v>
      </c>
    </row>
    <row r="94" spans="1:8">
      <c r="A94" s="90"/>
      <c r="B94" s="90"/>
      <c r="C94" s="90"/>
      <c r="D94" s="91" t="s">
        <v>33</v>
      </c>
      <c r="E94" s="92">
        <v>88400000</v>
      </c>
      <c r="F94" s="92">
        <v>5466919845</v>
      </c>
      <c r="G94" s="92">
        <v>30060155</v>
      </c>
      <c r="H94" s="92">
        <v>5585380000</v>
      </c>
    </row>
    <row r="95" spans="1:8">
      <c r="A95" s="95"/>
      <c r="B95" s="95"/>
      <c r="C95" s="95"/>
      <c r="D95" s="91" t="s">
        <v>32</v>
      </c>
      <c r="E95" s="92">
        <v>96987203</v>
      </c>
      <c r="F95" s="92">
        <v>5193547673</v>
      </c>
      <c r="G95" s="92">
        <v>7756318</v>
      </c>
      <c r="H95" s="92">
        <v>5298291194</v>
      </c>
    </row>
    <row r="96" spans="1:8">
      <c r="A96" s="98"/>
      <c r="B96" s="98"/>
      <c r="C96" s="98"/>
      <c r="D96" s="91" t="s">
        <v>48</v>
      </c>
      <c r="E96" s="92">
        <v>-8587203</v>
      </c>
      <c r="F96" s="92">
        <v>273372172</v>
      </c>
      <c r="G96" s="92">
        <v>22303837</v>
      </c>
      <c r="H96" s="92">
        <v>287088806</v>
      </c>
    </row>
    <row r="97" spans="1:8">
      <c r="A97" s="99"/>
      <c r="B97" s="99"/>
      <c r="C97" s="100"/>
      <c r="D97" s="101" t="s">
        <v>33</v>
      </c>
      <c r="E97" s="102">
        <v>88400000</v>
      </c>
      <c r="F97" s="102">
        <v>5466919845</v>
      </c>
      <c r="G97" s="102">
        <v>30060155</v>
      </c>
      <c r="H97" s="102">
        <v>5585380000</v>
      </c>
    </row>
    <row r="98" spans="1:8">
      <c r="A98" s="103"/>
      <c r="B98" s="103"/>
      <c r="C98" s="104"/>
      <c r="D98" s="101" t="s">
        <v>32</v>
      </c>
      <c r="E98" s="102">
        <v>96987203</v>
      </c>
      <c r="F98" s="102">
        <v>5193547673</v>
      </c>
      <c r="G98" s="102">
        <v>7756318</v>
      </c>
      <c r="H98" s="102">
        <v>5298291194</v>
      </c>
    </row>
    <row r="99" spans="1:8">
      <c r="A99" s="105"/>
      <c r="B99" s="105"/>
      <c r="C99" s="106"/>
      <c r="D99" s="101" t="s">
        <v>48</v>
      </c>
      <c r="E99" s="102">
        <v>-8587203</v>
      </c>
      <c r="F99" s="102">
        <v>273372172</v>
      </c>
      <c r="G99" s="102">
        <v>22303837</v>
      </c>
      <c r="H99" s="102">
        <v>287088806</v>
      </c>
    </row>
  </sheetData>
  <mergeCells count="98">
    <mergeCell ref="A94:A96"/>
    <mergeCell ref="B94:B96"/>
    <mergeCell ref="C94:C96"/>
    <mergeCell ref="A97:C99"/>
    <mergeCell ref="A88:A90"/>
    <mergeCell ref="B88:B90"/>
    <mergeCell ref="C88:C90"/>
    <mergeCell ref="A91:A93"/>
    <mergeCell ref="B91:B93"/>
    <mergeCell ref="C91:C93"/>
    <mergeCell ref="A82:A84"/>
    <mergeCell ref="B82:B84"/>
    <mergeCell ref="C82:C84"/>
    <mergeCell ref="A85:A87"/>
    <mergeCell ref="B85:B87"/>
    <mergeCell ref="C85:C87"/>
    <mergeCell ref="A76:A78"/>
    <mergeCell ref="B76:B78"/>
    <mergeCell ref="C76:C78"/>
    <mergeCell ref="A79:A81"/>
    <mergeCell ref="B79:B81"/>
    <mergeCell ref="C79:C81"/>
    <mergeCell ref="A70:A72"/>
    <mergeCell ref="B70:B72"/>
    <mergeCell ref="C70:C72"/>
    <mergeCell ref="A73:A75"/>
    <mergeCell ref="B73:B75"/>
    <mergeCell ref="C73:C75"/>
    <mergeCell ref="A64:A66"/>
    <mergeCell ref="B64:B66"/>
    <mergeCell ref="C64:C66"/>
    <mergeCell ref="A67:A69"/>
    <mergeCell ref="B67:B69"/>
    <mergeCell ref="C67:C69"/>
    <mergeCell ref="A58:A60"/>
    <mergeCell ref="B58:B60"/>
    <mergeCell ref="C58:C60"/>
    <mergeCell ref="A61:A63"/>
    <mergeCell ref="B61:B63"/>
    <mergeCell ref="C61:C63"/>
    <mergeCell ref="A52:A54"/>
    <mergeCell ref="B52:B54"/>
    <mergeCell ref="C52:C54"/>
    <mergeCell ref="A55:A57"/>
    <mergeCell ref="B55:B57"/>
    <mergeCell ref="C55:C57"/>
    <mergeCell ref="A46:A48"/>
    <mergeCell ref="B46:B48"/>
    <mergeCell ref="C46:C48"/>
    <mergeCell ref="A49:A51"/>
    <mergeCell ref="B49:B51"/>
    <mergeCell ref="C49:C51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8:A30"/>
    <mergeCell ref="B28:B30"/>
    <mergeCell ref="C28:C30"/>
    <mergeCell ref="A31:A33"/>
    <mergeCell ref="B31:B33"/>
    <mergeCell ref="C31:C33"/>
    <mergeCell ref="A22:A24"/>
    <mergeCell ref="B22:B24"/>
    <mergeCell ref="C22:C24"/>
    <mergeCell ref="A25:A27"/>
    <mergeCell ref="B25:B27"/>
    <mergeCell ref="C25:C27"/>
    <mergeCell ref="A16:A18"/>
    <mergeCell ref="B16:B18"/>
    <mergeCell ref="C16:C18"/>
    <mergeCell ref="A19:A21"/>
    <mergeCell ref="B19:B21"/>
    <mergeCell ref="C19:C21"/>
    <mergeCell ref="A10:A12"/>
    <mergeCell ref="B10:B12"/>
    <mergeCell ref="C10:C12"/>
    <mergeCell ref="A13:A15"/>
    <mergeCell ref="B13:B15"/>
    <mergeCell ref="C13:C15"/>
    <mergeCell ref="F5:F6"/>
    <mergeCell ref="A1:H1"/>
    <mergeCell ref="G5:G6"/>
    <mergeCell ref="H5:H6"/>
    <mergeCell ref="A7:A9"/>
    <mergeCell ref="B7:B9"/>
    <mergeCell ref="C7:C9"/>
    <mergeCell ref="A5:C5"/>
    <mergeCell ref="D5:D6"/>
    <mergeCell ref="E5:E6"/>
  </mergeCells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EFB3-3CF7-4D89-9DB1-73C7F9BEA33D}">
  <dimension ref="A1:P141"/>
  <sheetViews>
    <sheetView tabSelected="1" topLeftCell="A89" workbookViewId="0">
      <selection activeCell="M147" sqref="M147"/>
    </sheetView>
  </sheetViews>
  <sheetFormatPr defaultRowHeight="16.5"/>
  <cols>
    <col min="1" max="3" width="12.6640625" style="51" customWidth="1"/>
    <col min="4" max="4" width="7.21875" style="51" customWidth="1"/>
    <col min="5" max="5" width="13.109375" style="51" customWidth="1"/>
    <col min="6" max="6" width="12.6640625" style="51" customWidth="1"/>
    <col min="7" max="7" width="14" style="51" customWidth="1"/>
    <col min="8" max="8" width="12.6640625" style="51" customWidth="1"/>
    <col min="9" max="16384" width="8.88671875" style="51"/>
  </cols>
  <sheetData>
    <row r="1" spans="1:16" s="37" customFormat="1" ht="32.25">
      <c r="A1" s="73" t="s">
        <v>113</v>
      </c>
      <c r="B1" s="73"/>
      <c r="C1" s="73"/>
      <c r="D1" s="73"/>
      <c r="E1" s="73"/>
      <c r="F1" s="73"/>
      <c r="G1" s="73"/>
      <c r="H1" s="73"/>
      <c r="I1" s="52"/>
      <c r="J1" s="52"/>
      <c r="K1" s="52"/>
      <c r="L1" s="52"/>
      <c r="M1" s="52"/>
      <c r="N1" s="52"/>
      <c r="O1" s="52"/>
      <c r="P1" s="52"/>
    </row>
    <row r="2" spans="1:16" s="37" customFormat="1" ht="12.75"/>
    <row r="3" spans="1:16" s="37" customFormat="1" ht="12.75">
      <c r="A3" s="38" t="s">
        <v>112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7" customFormat="1" ht="12.75">
      <c r="A4" s="53" t="s">
        <v>149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>
      <c r="A5" s="74" t="s">
        <v>40</v>
      </c>
      <c r="B5" s="75"/>
      <c r="C5" s="76"/>
      <c r="D5" s="77" t="s">
        <v>44</v>
      </c>
      <c r="E5" s="77" t="s">
        <v>79</v>
      </c>
      <c r="F5" s="77" t="s">
        <v>110</v>
      </c>
      <c r="G5" s="77" t="s">
        <v>47</v>
      </c>
      <c r="H5" s="77" t="s">
        <v>31</v>
      </c>
    </row>
    <row r="6" spans="1:16">
      <c r="A6" s="78" t="s">
        <v>49</v>
      </c>
      <c r="B6" s="78" t="s">
        <v>29</v>
      </c>
      <c r="C6" s="78" t="s">
        <v>41</v>
      </c>
      <c r="D6" s="79"/>
      <c r="E6" s="79"/>
      <c r="F6" s="79"/>
      <c r="G6" s="79"/>
      <c r="H6" s="79"/>
    </row>
    <row r="7" spans="1:16">
      <c r="A7" s="80" t="s">
        <v>92</v>
      </c>
      <c r="B7" s="80" t="s">
        <v>42</v>
      </c>
      <c r="C7" s="81" t="s">
        <v>80</v>
      </c>
      <c r="D7" s="82" t="s">
        <v>33</v>
      </c>
      <c r="E7" s="83">
        <v>0</v>
      </c>
      <c r="F7" s="83">
        <v>2581738560</v>
      </c>
      <c r="G7" s="83">
        <v>0</v>
      </c>
      <c r="H7" s="83">
        <v>2581738560</v>
      </c>
    </row>
    <row r="8" spans="1:16">
      <c r="A8" s="84"/>
      <c r="B8" s="84"/>
      <c r="C8" s="85"/>
      <c r="D8" s="82" t="s">
        <v>32</v>
      </c>
      <c r="E8" s="83">
        <v>0</v>
      </c>
      <c r="F8" s="83">
        <v>2544568960</v>
      </c>
      <c r="G8" s="83">
        <v>0</v>
      </c>
      <c r="H8" s="83">
        <v>2544568960</v>
      </c>
    </row>
    <row r="9" spans="1:16">
      <c r="A9" s="86"/>
      <c r="B9" s="86"/>
      <c r="C9" s="87"/>
      <c r="D9" s="82" t="s">
        <v>48</v>
      </c>
      <c r="E9" s="83">
        <v>0</v>
      </c>
      <c r="F9" s="83">
        <v>37169600</v>
      </c>
      <c r="G9" s="83">
        <v>0</v>
      </c>
      <c r="H9" s="83">
        <v>37169600</v>
      </c>
    </row>
    <row r="10" spans="1:16">
      <c r="A10" s="80" t="s">
        <v>92</v>
      </c>
      <c r="B10" s="80" t="s">
        <v>42</v>
      </c>
      <c r="C10" s="81" t="s">
        <v>81</v>
      </c>
      <c r="D10" s="82" t="s">
        <v>33</v>
      </c>
      <c r="E10" s="83">
        <v>0</v>
      </c>
      <c r="F10" s="83">
        <v>676036130</v>
      </c>
      <c r="G10" s="83">
        <v>0</v>
      </c>
      <c r="H10" s="83">
        <v>676036130</v>
      </c>
    </row>
    <row r="11" spans="1:16">
      <c r="A11" s="84"/>
      <c r="B11" s="84"/>
      <c r="C11" s="85"/>
      <c r="D11" s="82" t="s">
        <v>32</v>
      </c>
      <c r="E11" s="83">
        <v>0</v>
      </c>
      <c r="F11" s="83">
        <v>651043350</v>
      </c>
      <c r="G11" s="83">
        <v>0</v>
      </c>
      <c r="H11" s="83">
        <v>651043350</v>
      </c>
    </row>
    <row r="12" spans="1:16">
      <c r="A12" s="86"/>
      <c r="B12" s="86"/>
      <c r="C12" s="87"/>
      <c r="D12" s="82" t="s">
        <v>48</v>
      </c>
      <c r="E12" s="83">
        <v>0</v>
      </c>
      <c r="F12" s="83">
        <v>24992780</v>
      </c>
      <c r="G12" s="83">
        <v>0</v>
      </c>
      <c r="H12" s="83">
        <v>24992780</v>
      </c>
    </row>
    <row r="13" spans="1:16">
      <c r="A13" s="80" t="s">
        <v>92</v>
      </c>
      <c r="B13" s="80" t="s">
        <v>42</v>
      </c>
      <c r="C13" s="81" t="s">
        <v>82</v>
      </c>
      <c r="D13" s="82" t="s">
        <v>33</v>
      </c>
      <c r="E13" s="83">
        <v>0</v>
      </c>
      <c r="F13" s="83">
        <v>1500000</v>
      </c>
      <c r="G13" s="83">
        <v>0</v>
      </c>
      <c r="H13" s="83">
        <v>1500000</v>
      </c>
    </row>
    <row r="14" spans="1:16">
      <c r="A14" s="84"/>
      <c r="B14" s="84"/>
      <c r="C14" s="85"/>
      <c r="D14" s="82" t="s">
        <v>32</v>
      </c>
      <c r="E14" s="83">
        <v>0</v>
      </c>
      <c r="F14" s="83">
        <v>0</v>
      </c>
      <c r="G14" s="83">
        <v>0</v>
      </c>
      <c r="H14" s="83">
        <v>0</v>
      </c>
    </row>
    <row r="15" spans="1:16">
      <c r="A15" s="86"/>
      <c r="B15" s="86"/>
      <c r="C15" s="87"/>
      <c r="D15" s="82" t="s">
        <v>48</v>
      </c>
      <c r="E15" s="83">
        <v>0</v>
      </c>
      <c r="F15" s="83">
        <v>1500000</v>
      </c>
      <c r="G15" s="83">
        <v>0</v>
      </c>
      <c r="H15" s="83">
        <v>1500000</v>
      </c>
    </row>
    <row r="16" spans="1:16">
      <c r="A16" s="80" t="s">
        <v>92</v>
      </c>
      <c r="B16" s="80" t="s">
        <v>42</v>
      </c>
      <c r="C16" s="81" t="s">
        <v>83</v>
      </c>
      <c r="D16" s="82" t="s">
        <v>33</v>
      </c>
      <c r="E16" s="83">
        <v>0</v>
      </c>
      <c r="F16" s="83">
        <v>266081240</v>
      </c>
      <c r="G16" s="83">
        <v>0</v>
      </c>
      <c r="H16" s="83">
        <v>266081240</v>
      </c>
    </row>
    <row r="17" spans="1:8">
      <c r="A17" s="84"/>
      <c r="B17" s="84"/>
      <c r="C17" s="85"/>
      <c r="D17" s="82" t="s">
        <v>32</v>
      </c>
      <c r="E17" s="83">
        <v>0</v>
      </c>
      <c r="F17" s="83">
        <v>248421304</v>
      </c>
      <c r="G17" s="83">
        <v>0</v>
      </c>
      <c r="H17" s="83">
        <v>248421304</v>
      </c>
    </row>
    <row r="18" spans="1:8">
      <c r="A18" s="86"/>
      <c r="B18" s="86"/>
      <c r="C18" s="87"/>
      <c r="D18" s="82" t="s">
        <v>48</v>
      </c>
      <c r="E18" s="83">
        <v>0</v>
      </c>
      <c r="F18" s="83">
        <v>17659936</v>
      </c>
      <c r="G18" s="83">
        <v>0</v>
      </c>
      <c r="H18" s="83">
        <v>17659936</v>
      </c>
    </row>
    <row r="19" spans="1:8">
      <c r="A19" s="80" t="s">
        <v>92</v>
      </c>
      <c r="B19" s="80" t="s">
        <v>42</v>
      </c>
      <c r="C19" s="81" t="s">
        <v>84</v>
      </c>
      <c r="D19" s="82" t="s">
        <v>33</v>
      </c>
      <c r="E19" s="83">
        <v>0</v>
      </c>
      <c r="F19" s="83">
        <v>367642600</v>
      </c>
      <c r="G19" s="83">
        <v>0</v>
      </c>
      <c r="H19" s="83">
        <v>367642600</v>
      </c>
    </row>
    <row r="20" spans="1:8">
      <c r="A20" s="84"/>
      <c r="B20" s="84"/>
      <c r="C20" s="85"/>
      <c r="D20" s="82" t="s">
        <v>32</v>
      </c>
      <c r="E20" s="83">
        <v>0</v>
      </c>
      <c r="F20" s="83">
        <v>275425170</v>
      </c>
      <c r="G20" s="83">
        <v>0</v>
      </c>
      <c r="H20" s="83">
        <v>275425170</v>
      </c>
    </row>
    <row r="21" spans="1:8">
      <c r="A21" s="86"/>
      <c r="B21" s="86"/>
      <c r="C21" s="87"/>
      <c r="D21" s="82" t="s">
        <v>48</v>
      </c>
      <c r="E21" s="83">
        <v>0</v>
      </c>
      <c r="F21" s="83">
        <v>92217430</v>
      </c>
      <c r="G21" s="83">
        <v>0</v>
      </c>
      <c r="H21" s="83">
        <v>92217430</v>
      </c>
    </row>
    <row r="22" spans="1:8">
      <c r="A22" s="88" t="s">
        <v>92</v>
      </c>
      <c r="B22" s="89" t="s">
        <v>148</v>
      </c>
      <c r="C22" s="90"/>
      <c r="D22" s="91" t="s">
        <v>33</v>
      </c>
      <c r="E22" s="92">
        <v>0</v>
      </c>
      <c r="F22" s="92">
        <v>3892998530</v>
      </c>
      <c r="G22" s="92">
        <v>0</v>
      </c>
      <c r="H22" s="92">
        <v>3892998530</v>
      </c>
    </row>
    <row r="23" spans="1:8">
      <c r="A23" s="93"/>
      <c r="B23" s="94"/>
      <c r="C23" s="95"/>
      <c r="D23" s="91" t="s">
        <v>32</v>
      </c>
      <c r="E23" s="92">
        <v>0</v>
      </c>
      <c r="F23" s="92">
        <v>3719458784</v>
      </c>
      <c r="G23" s="92">
        <v>0</v>
      </c>
      <c r="H23" s="92">
        <v>3719458784</v>
      </c>
    </row>
    <row r="24" spans="1:8">
      <c r="A24" s="96"/>
      <c r="B24" s="97"/>
      <c r="C24" s="98"/>
      <c r="D24" s="91" t="s">
        <v>48</v>
      </c>
      <c r="E24" s="92">
        <v>0</v>
      </c>
      <c r="F24" s="92">
        <v>173539746</v>
      </c>
      <c r="G24" s="92">
        <v>0</v>
      </c>
      <c r="H24" s="92">
        <v>173539746</v>
      </c>
    </row>
    <row r="25" spans="1:8">
      <c r="A25" s="80" t="s">
        <v>92</v>
      </c>
      <c r="B25" s="80" t="s">
        <v>60</v>
      </c>
      <c r="C25" s="81" t="s">
        <v>85</v>
      </c>
      <c r="D25" s="82" t="s">
        <v>33</v>
      </c>
      <c r="E25" s="83">
        <v>0</v>
      </c>
      <c r="F25" s="83">
        <v>11496000</v>
      </c>
      <c r="G25" s="83">
        <v>0</v>
      </c>
      <c r="H25" s="83">
        <v>11496000</v>
      </c>
    </row>
    <row r="26" spans="1:8">
      <c r="A26" s="84"/>
      <c r="B26" s="84"/>
      <c r="C26" s="85"/>
      <c r="D26" s="82" t="s">
        <v>32</v>
      </c>
      <c r="E26" s="83">
        <v>0</v>
      </c>
      <c r="F26" s="83">
        <v>11305070</v>
      </c>
      <c r="G26" s="83">
        <v>0</v>
      </c>
      <c r="H26" s="83">
        <v>11305070</v>
      </c>
    </row>
    <row r="27" spans="1:8">
      <c r="A27" s="86"/>
      <c r="B27" s="86"/>
      <c r="C27" s="87"/>
      <c r="D27" s="82" t="s">
        <v>48</v>
      </c>
      <c r="E27" s="83">
        <v>0</v>
      </c>
      <c r="F27" s="83">
        <v>190930</v>
      </c>
      <c r="G27" s="83">
        <v>0</v>
      </c>
      <c r="H27" s="83">
        <v>190930</v>
      </c>
    </row>
    <row r="28" spans="1:8">
      <c r="A28" s="80" t="s">
        <v>92</v>
      </c>
      <c r="B28" s="80" t="s">
        <v>60</v>
      </c>
      <c r="C28" s="81" t="s">
        <v>86</v>
      </c>
      <c r="D28" s="82" t="s">
        <v>33</v>
      </c>
      <c r="E28" s="83">
        <v>0</v>
      </c>
      <c r="F28" s="83">
        <v>180000</v>
      </c>
      <c r="G28" s="83">
        <v>0</v>
      </c>
      <c r="H28" s="83">
        <v>180000</v>
      </c>
    </row>
    <row r="29" spans="1:8">
      <c r="A29" s="84"/>
      <c r="B29" s="84"/>
      <c r="C29" s="85"/>
      <c r="D29" s="82" t="s">
        <v>32</v>
      </c>
      <c r="E29" s="83">
        <v>0</v>
      </c>
      <c r="F29" s="83">
        <v>0</v>
      </c>
      <c r="G29" s="83">
        <v>0</v>
      </c>
      <c r="H29" s="83">
        <v>0</v>
      </c>
    </row>
    <row r="30" spans="1:8">
      <c r="A30" s="86"/>
      <c r="B30" s="86"/>
      <c r="C30" s="87"/>
      <c r="D30" s="82" t="s">
        <v>48</v>
      </c>
      <c r="E30" s="83">
        <v>0</v>
      </c>
      <c r="F30" s="83">
        <v>180000</v>
      </c>
      <c r="G30" s="83">
        <v>0</v>
      </c>
      <c r="H30" s="83">
        <v>180000</v>
      </c>
    </row>
    <row r="31" spans="1:8">
      <c r="A31" s="88" t="s">
        <v>92</v>
      </c>
      <c r="B31" s="89" t="s">
        <v>147</v>
      </c>
      <c r="C31" s="90"/>
      <c r="D31" s="91" t="s">
        <v>33</v>
      </c>
      <c r="E31" s="92">
        <v>0</v>
      </c>
      <c r="F31" s="92">
        <v>11676000</v>
      </c>
      <c r="G31" s="92">
        <v>0</v>
      </c>
      <c r="H31" s="92">
        <v>11676000</v>
      </c>
    </row>
    <row r="32" spans="1:8">
      <c r="A32" s="93"/>
      <c r="B32" s="94"/>
      <c r="C32" s="95"/>
      <c r="D32" s="91" t="s">
        <v>32</v>
      </c>
      <c r="E32" s="92">
        <v>0</v>
      </c>
      <c r="F32" s="92">
        <v>11305070</v>
      </c>
      <c r="G32" s="92">
        <v>0</v>
      </c>
      <c r="H32" s="92">
        <v>11305070</v>
      </c>
    </row>
    <row r="33" spans="1:8">
      <c r="A33" s="96"/>
      <c r="B33" s="97"/>
      <c r="C33" s="98"/>
      <c r="D33" s="91" t="s">
        <v>48</v>
      </c>
      <c r="E33" s="92">
        <v>0</v>
      </c>
      <c r="F33" s="92">
        <v>370930</v>
      </c>
      <c r="G33" s="92">
        <v>0</v>
      </c>
      <c r="H33" s="92">
        <v>370930</v>
      </c>
    </row>
    <row r="34" spans="1:8">
      <c r="A34" s="80" t="s">
        <v>92</v>
      </c>
      <c r="B34" s="80" t="s">
        <v>34</v>
      </c>
      <c r="C34" s="81" t="s">
        <v>87</v>
      </c>
      <c r="D34" s="82" t="s">
        <v>33</v>
      </c>
      <c r="E34" s="83">
        <v>0</v>
      </c>
      <c r="F34" s="83">
        <v>2000000</v>
      </c>
      <c r="G34" s="83">
        <v>0</v>
      </c>
      <c r="H34" s="83">
        <v>2000000</v>
      </c>
    </row>
    <row r="35" spans="1:8">
      <c r="A35" s="84"/>
      <c r="B35" s="84"/>
      <c r="C35" s="85"/>
      <c r="D35" s="82" t="s">
        <v>32</v>
      </c>
      <c r="E35" s="83">
        <v>0</v>
      </c>
      <c r="F35" s="83">
        <v>1651880</v>
      </c>
      <c r="G35" s="83">
        <v>0</v>
      </c>
      <c r="H35" s="83">
        <v>1651880</v>
      </c>
    </row>
    <row r="36" spans="1:8">
      <c r="A36" s="86"/>
      <c r="B36" s="86"/>
      <c r="C36" s="87"/>
      <c r="D36" s="82" t="s">
        <v>48</v>
      </c>
      <c r="E36" s="83">
        <v>0</v>
      </c>
      <c r="F36" s="83">
        <v>348120</v>
      </c>
      <c r="G36" s="83">
        <v>0</v>
      </c>
      <c r="H36" s="83">
        <v>348120</v>
      </c>
    </row>
    <row r="37" spans="1:8">
      <c r="A37" s="80" t="s">
        <v>92</v>
      </c>
      <c r="B37" s="80" t="s">
        <v>34</v>
      </c>
      <c r="C37" s="81" t="s">
        <v>88</v>
      </c>
      <c r="D37" s="82" t="s">
        <v>33</v>
      </c>
      <c r="E37" s="83">
        <v>0</v>
      </c>
      <c r="F37" s="83">
        <v>76890120</v>
      </c>
      <c r="G37" s="83">
        <v>0</v>
      </c>
      <c r="H37" s="83">
        <v>76890120</v>
      </c>
    </row>
    <row r="38" spans="1:8">
      <c r="A38" s="84"/>
      <c r="B38" s="84"/>
      <c r="C38" s="85"/>
      <c r="D38" s="82" t="s">
        <v>32</v>
      </c>
      <c r="E38" s="83">
        <v>900000</v>
      </c>
      <c r="F38" s="83">
        <v>70122620</v>
      </c>
      <c r="G38" s="83">
        <v>98500</v>
      </c>
      <c r="H38" s="83">
        <v>71121120</v>
      </c>
    </row>
    <row r="39" spans="1:8">
      <c r="A39" s="86"/>
      <c r="B39" s="86"/>
      <c r="C39" s="87"/>
      <c r="D39" s="82" t="s">
        <v>48</v>
      </c>
      <c r="E39" s="83">
        <v>-900000</v>
      </c>
      <c r="F39" s="83">
        <v>6767500</v>
      </c>
      <c r="G39" s="83">
        <v>-98500</v>
      </c>
      <c r="H39" s="83">
        <v>5769000</v>
      </c>
    </row>
    <row r="40" spans="1:8">
      <c r="A40" s="80" t="s">
        <v>92</v>
      </c>
      <c r="B40" s="80" t="s">
        <v>34</v>
      </c>
      <c r="C40" s="81" t="s">
        <v>89</v>
      </c>
      <c r="D40" s="82" t="s">
        <v>33</v>
      </c>
      <c r="E40" s="83">
        <v>0</v>
      </c>
      <c r="F40" s="83">
        <v>161766405</v>
      </c>
      <c r="G40" s="83">
        <v>7060155</v>
      </c>
      <c r="H40" s="83">
        <v>168826560</v>
      </c>
    </row>
    <row r="41" spans="1:8">
      <c r="A41" s="84"/>
      <c r="B41" s="84"/>
      <c r="C41" s="85"/>
      <c r="D41" s="82" t="s">
        <v>32</v>
      </c>
      <c r="E41" s="83">
        <v>0</v>
      </c>
      <c r="F41" s="83">
        <v>145700640</v>
      </c>
      <c r="G41" s="83">
        <v>0</v>
      </c>
      <c r="H41" s="83">
        <v>145700640</v>
      </c>
    </row>
    <row r="42" spans="1:8">
      <c r="A42" s="86"/>
      <c r="B42" s="86"/>
      <c r="C42" s="87"/>
      <c r="D42" s="82" t="s">
        <v>48</v>
      </c>
      <c r="E42" s="83">
        <v>0</v>
      </c>
      <c r="F42" s="83">
        <v>16065765</v>
      </c>
      <c r="G42" s="83">
        <v>7060155</v>
      </c>
      <c r="H42" s="83">
        <v>23125920</v>
      </c>
    </row>
    <row r="43" spans="1:8">
      <c r="A43" s="80" t="s">
        <v>92</v>
      </c>
      <c r="B43" s="80" t="s">
        <v>34</v>
      </c>
      <c r="C43" s="81" t="s">
        <v>90</v>
      </c>
      <c r="D43" s="82" t="s">
        <v>33</v>
      </c>
      <c r="E43" s="83">
        <v>0</v>
      </c>
      <c r="F43" s="83">
        <v>2400000</v>
      </c>
      <c r="G43" s="83">
        <v>0</v>
      </c>
      <c r="H43" s="83">
        <v>2400000</v>
      </c>
    </row>
    <row r="44" spans="1:8">
      <c r="A44" s="84"/>
      <c r="B44" s="84"/>
      <c r="C44" s="85"/>
      <c r="D44" s="82" t="s">
        <v>32</v>
      </c>
      <c r="E44" s="83">
        <v>0</v>
      </c>
      <c r="F44" s="83">
        <v>1462000</v>
      </c>
      <c r="G44" s="83">
        <v>0</v>
      </c>
      <c r="H44" s="83">
        <v>1462000</v>
      </c>
    </row>
    <row r="45" spans="1:8">
      <c r="A45" s="86"/>
      <c r="B45" s="86"/>
      <c r="C45" s="87"/>
      <c r="D45" s="82" t="s">
        <v>48</v>
      </c>
      <c r="E45" s="83">
        <v>0</v>
      </c>
      <c r="F45" s="83">
        <v>938000</v>
      </c>
      <c r="G45" s="83">
        <v>0</v>
      </c>
      <c r="H45" s="83">
        <v>938000</v>
      </c>
    </row>
    <row r="46" spans="1:8">
      <c r="A46" s="80" t="s">
        <v>92</v>
      </c>
      <c r="B46" s="80" t="s">
        <v>34</v>
      </c>
      <c r="C46" s="81" t="s">
        <v>91</v>
      </c>
      <c r="D46" s="82" t="s">
        <v>33</v>
      </c>
      <c r="E46" s="83">
        <v>0</v>
      </c>
      <c r="F46" s="83">
        <v>31600000</v>
      </c>
      <c r="G46" s="83">
        <v>0</v>
      </c>
      <c r="H46" s="83">
        <v>31600000</v>
      </c>
    </row>
    <row r="47" spans="1:8">
      <c r="A47" s="84"/>
      <c r="B47" s="84"/>
      <c r="C47" s="85"/>
      <c r="D47" s="82" t="s">
        <v>32</v>
      </c>
      <c r="E47" s="83">
        <v>0</v>
      </c>
      <c r="F47" s="83">
        <v>19376250</v>
      </c>
      <c r="G47" s="83">
        <v>303400</v>
      </c>
      <c r="H47" s="83">
        <v>19679650</v>
      </c>
    </row>
    <row r="48" spans="1:8">
      <c r="A48" s="86"/>
      <c r="B48" s="86"/>
      <c r="C48" s="87"/>
      <c r="D48" s="82" t="s">
        <v>48</v>
      </c>
      <c r="E48" s="83">
        <v>0</v>
      </c>
      <c r="F48" s="83">
        <v>12223750</v>
      </c>
      <c r="G48" s="83">
        <v>-303400</v>
      </c>
      <c r="H48" s="83">
        <v>11920350</v>
      </c>
    </row>
    <row r="49" spans="1:8">
      <c r="A49" s="88" t="s">
        <v>92</v>
      </c>
      <c r="B49" s="89" t="s">
        <v>143</v>
      </c>
      <c r="C49" s="90"/>
      <c r="D49" s="91" t="s">
        <v>33</v>
      </c>
      <c r="E49" s="92">
        <v>0</v>
      </c>
      <c r="F49" s="92">
        <v>274656525</v>
      </c>
      <c r="G49" s="92">
        <v>7060155</v>
      </c>
      <c r="H49" s="92">
        <v>281716680</v>
      </c>
    </row>
    <row r="50" spans="1:8">
      <c r="A50" s="93"/>
      <c r="B50" s="94"/>
      <c r="C50" s="95"/>
      <c r="D50" s="91" t="s">
        <v>32</v>
      </c>
      <c r="E50" s="92">
        <v>900000</v>
      </c>
      <c r="F50" s="92">
        <v>238313390</v>
      </c>
      <c r="G50" s="92">
        <v>401900</v>
      </c>
      <c r="H50" s="92">
        <v>239615290</v>
      </c>
    </row>
    <row r="51" spans="1:8">
      <c r="A51" s="96"/>
      <c r="B51" s="97"/>
      <c r="C51" s="98"/>
      <c r="D51" s="91" t="s">
        <v>48</v>
      </c>
      <c r="E51" s="92">
        <v>-900000</v>
      </c>
      <c r="F51" s="92">
        <v>36343135</v>
      </c>
      <c r="G51" s="92">
        <v>6658255</v>
      </c>
      <c r="H51" s="92">
        <v>42101390</v>
      </c>
    </row>
    <row r="52" spans="1:8">
      <c r="A52" s="89" t="s">
        <v>146</v>
      </c>
      <c r="B52" s="90"/>
      <c r="C52" s="90"/>
      <c r="D52" s="91" t="s">
        <v>33</v>
      </c>
      <c r="E52" s="92">
        <v>0</v>
      </c>
      <c r="F52" s="92">
        <v>4179331055</v>
      </c>
      <c r="G52" s="92">
        <v>7060155</v>
      </c>
      <c r="H52" s="92">
        <v>4186391210</v>
      </c>
    </row>
    <row r="53" spans="1:8">
      <c r="A53" s="94"/>
      <c r="B53" s="95"/>
      <c r="C53" s="95"/>
      <c r="D53" s="91" t="s">
        <v>32</v>
      </c>
      <c r="E53" s="92">
        <v>900000</v>
      </c>
      <c r="F53" s="92">
        <v>3969077244</v>
      </c>
      <c r="G53" s="92">
        <v>401900</v>
      </c>
      <c r="H53" s="92">
        <v>3970379144</v>
      </c>
    </row>
    <row r="54" spans="1:8">
      <c r="A54" s="97"/>
      <c r="B54" s="98"/>
      <c r="C54" s="98"/>
      <c r="D54" s="91" t="s">
        <v>48</v>
      </c>
      <c r="E54" s="92">
        <v>-900000</v>
      </c>
      <c r="F54" s="92">
        <v>210253811</v>
      </c>
      <c r="G54" s="92">
        <v>6658255</v>
      </c>
      <c r="H54" s="92">
        <v>216012066</v>
      </c>
    </row>
    <row r="55" spans="1:8">
      <c r="A55" s="80" t="s">
        <v>95</v>
      </c>
      <c r="B55" s="80" t="s">
        <v>45</v>
      </c>
      <c r="C55" s="81" t="s">
        <v>45</v>
      </c>
      <c r="D55" s="82" t="s">
        <v>33</v>
      </c>
      <c r="E55" s="83">
        <v>0</v>
      </c>
      <c r="F55" s="83">
        <v>23000000</v>
      </c>
      <c r="G55" s="83">
        <v>0</v>
      </c>
      <c r="H55" s="83">
        <v>23000000</v>
      </c>
    </row>
    <row r="56" spans="1:8">
      <c r="A56" s="84"/>
      <c r="B56" s="84"/>
      <c r="C56" s="85"/>
      <c r="D56" s="82" t="s">
        <v>32</v>
      </c>
      <c r="E56" s="83">
        <v>0</v>
      </c>
      <c r="F56" s="83">
        <v>21350000</v>
      </c>
      <c r="G56" s="83">
        <v>0</v>
      </c>
      <c r="H56" s="83">
        <v>21350000</v>
      </c>
    </row>
    <row r="57" spans="1:8">
      <c r="A57" s="86"/>
      <c r="B57" s="86"/>
      <c r="C57" s="87"/>
      <c r="D57" s="82" t="s">
        <v>48</v>
      </c>
      <c r="E57" s="83">
        <v>0</v>
      </c>
      <c r="F57" s="83">
        <v>1650000</v>
      </c>
      <c r="G57" s="83">
        <v>0</v>
      </c>
      <c r="H57" s="83">
        <v>1650000</v>
      </c>
    </row>
    <row r="58" spans="1:8">
      <c r="A58" s="80" t="s">
        <v>95</v>
      </c>
      <c r="B58" s="80" t="s">
        <v>45</v>
      </c>
      <c r="C58" s="81" t="s">
        <v>93</v>
      </c>
      <c r="D58" s="82" t="s">
        <v>33</v>
      </c>
      <c r="E58" s="83">
        <v>0</v>
      </c>
      <c r="F58" s="83">
        <v>21950000</v>
      </c>
      <c r="G58" s="83">
        <v>3000000</v>
      </c>
      <c r="H58" s="83">
        <v>24950000</v>
      </c>
    </row>
    <row r="59" spans="1:8">
      <c r="A59" s="84"/>
      <c r="B59" s="84"/>
      <c r="C59" s="85"/>
      <c r="D59" s="82" t="s">
        <v>32</v>
      </c>
      <c r="E59" s="83">
        <v>0</v>
      </c>
      <c r="F59" s="83">
        <v>22746280</v>
      </c>
      <c r="G59" s="83">
        <v>2192500</v>
      </c>
      <c r="H59" s="83">
        <v>24938780</v>
      </c>
    </row>
    <row r="60" spans="1:8">
      <c r="A60" s="86"/>
      <c r="B60" s="86"/>
      <c r="C60" s="87"/>
      <c r="D60" s="82" t="s">
        <v>48</v>
      </c>
      <c r="E60" s="83">
        <v>0</v>
      </c>
      <c r="F60" s="83">
        <v>-796280</v>
      </c>
      <c r="G60" s="83">
        <v>807500</v>
      </c>
      <c r="H60" s="83">
        <v>11220</v>
      </c>
    </row>
    <row r="61" spans="1:8">
      <c r="A61" s="80" t="s">
        <v>95</v>
      </c>
      <c r="B61" s="80" t="s">
        <v>45</v>
      </c>
      <c r="C61" s="81" t="s">
        <v>94</v>
      </c>
      <c r="D61" s="82" t="s">
        <v>33</v>
      </c>
      <c r="E61" s="83">
        <v>0</v>
      </c>
      <c r="F61" s="83">
        <v>10920000</v>
      </c>
      <c r="G61" s="83">
        <v>0</v>
      </c>
      <c r="H61" s="83">
        <v>10920000</v>
      </c>
    </row>
    <row r="62" spans="1:8">
      <c r="A62" s="84"/>
      <c r="B62" s="84"/>
      <c r="C62" s="85"/>
      <c r="D62" s="82" t="s">
        <v>32</v>
      </c>
      <c r="E62" s="83">
        <v>0</v>
      </c>
      <c r="F62" s="83">
        <v>9387200</v>
      </c>
      <c r="G62" s="83">
        <v>0</v>
      </c>
      <c r="H62" s="83">
        <v>9387200</v>
      </c>
    </row>
    <row r="63" spans="1:8">
      <c r="A63" s="86"/>
      <c r="B63" s="86"/>
      <c r="C63" s="87"/>
      <c r="D63" s="82" t="s">
        <v>48</v>
      </c>
      <c r="E63" s="83">
        <v>0</v>
      </c>
      <c r="F63" s="83">
        <v>1532800</v>
      </c>
      <c r="G63" s="83">
        <v>0</v>
      </c>
      <c r="H63" s="83">
        <v>1532800</v>
      </c>
    </row>
    <row r="64" spans="1:8">
      <c r="A64" s="88" t="s">
        <v>95</v>
      </c>
      <c r="B64" s="89" t="s">
        <v>145</v>
      </c>
      <c r="C64" s="90"/>
      <c r="D64" s="91" t="s">
        <v>33</v>
      </c>
      <c r="E64" s="92">
        <v>0</v>
      </c>
      <c r="F64" s="92">
        <v>55870000</v>
      </c>
      <c r="G64" s="92">
        <v>3000000</v>
      </c>
      <c r="H64" s="92">
        <v>58870000</v>
      </c>
    </row>
    <row r="65" spans="1:8">
      <c r="A65" s="93"/>
      <c r="B65" s="94"/>
      <c r="C65" s="95"/>
      <c r="D65" s="91" t="s">
        <v>32</v>
      </c>
      <c r="E65" s="92">
        <v>0</v>
      </c>
      <c r="F65" s="92">
        <v>53483480</v>
      </c>
      <c r="G65" s="92">
        <v>2192500</v>
      </c>
      <c r="H65" s="92">
        <v>55675980</v>
      </c>
    </row>
    <row r="66" spans="1:8">
      <c r="A66" s="96"/>
      <c r="B66" s="97"/>
      <c r="C66" s="98"/>
      <c r="D66" s="91" t="s">
        <v>48</v>
      </c>
      <c r="E66" s="92">
        <v>0</v>
      </c>
      <c r="F66" s="92">
        <v>2386520</v>
      </c>
      <c r="G66" s="92">
        <v>807500</v>
      </c>
      <c r="H66" s="92">
        <v>3194020</v>
      </c>
    </row>
    <row r="67" spans="1:8">
      <c r="A67" s="89" t="s">
        <v>144</v>
      </c>
      <c r="B67" s="90"/>
      <c r="C67" s="90"/>
      <c r="D67" s="91" t="s">
        <v>33</v>
      </c>
      <c r="E67" s="92">
        <v>0</v>
      </c>
      <c r="F67" s="92">
        <v>55870000</v>
      </c>
      <c r="G67" s="92">
        <v>3000000</v>
      </c>
      <c r="H67" s="92">
        <v>58870000</v>
      </c>
    </row>
    <row r="68" spans="1:8">
      <c r="A68" s="94"/>
      <c r="B68" s="95"/>
      <c r="C68" s="95"/>
      <c r="D68" s="91" t="s">
        <v>32</v>
      </c>
      <c r="E68" s="92">
        <v>0</v>
      </c>
      <c r="F68" s="92">
        <v>53483480</v>
      </c>
      <c r="G68" s="92">
        <v>2192500</v>
      </c>
      <c r="H68" s="92">
        <v>55675980</v>
      </c>
    </row>
    <row r="69" spans="1:8">
      <c r="A69" s="97"/>
      <c r="B69" s="98"/>
      <c r="C69" s="98"/>
      <c r="D69" s="91" t="s">
        <v>48</v>
      </c>
      <c r="E69" s="92">
        <v>0</v>
      </c>
      <c r="F69" s="92">
        <v>2386520</v>
      </c>
      <c r="G69" s="92">
        <v>807500</v>
      </c>
      <c r="H69" s="92">
        <v>3194020</v>
      </c>
    </row>
    <row r="70" spans="1:8">
      <c r="A70" s="80" t="s">
        <v>101</v>
      </c>
      <c r="B70" s="80" t="s">
        <v>34</v>
      </c>
      <c r="C70" s="81" t="s">
        <v>96</v>
      </c>
      <c r="D70" s="82" t="s">
        <v>33</v>
      </c>
      <c r="E70" s="83">
        <v>88400000</v>
      </c>
      <c r="F70" s="83">
        <v>393016140</v>
      </c>
      <c r="G70" s="83">
        <v>20000000</v>
      </c>
      <c r="H70" s="83">
        <v>501416140</v>
      </c>
    </row>
    <row r="71" spans="1:8">
      <c r="A71" s="84"/>
      <c r="B71" s="84"/>
      <c r="C71" s="85"/>
      <c r="D71" s="82" t="s">
        <v>32</v>
      </c>
      <c r="E71" s="83">
        <v>95887679</v>
      </c>
      <c r="F71" s="83">
        <v>283386924</v>
      </c>
      <c r="G71" s="83">
        <v>4161914</v>
      </c>
      <c r="H71" s="83">
        <v>383436517</v>
      </c>
    </row>
    <row r="72" spans="1:8">
      <c r="A72" s="86"/>
      <c r="B72" s="86"/>
      <c r="C72" s="87"/>
      <c r="D72" s="82" t="s">
        <v>48</v>
      </c>
      <c r="E72" s="83">
        <v>-7487679</v>
      </c>
      <c r="F72" s="83">
        <v>109629216</v>
      </c>
      <c r="G72" s="83">
        <v>15838086</v>
      </c>
      <c r="H72" s="83">
        <v>117979623</v>
      </c>
    </row>
    <row r="73" spans="1:8">
      <c r="A73" s="80" t="s">
        <v>101</v>
      </c>
      <c r="B73" s="80" t="s">
        <v>34</v>
      </c>
      <c r="C73" s="81" t="s">
        <v>97</v>
      </c>
      <c r="D73" s="82" t="s">
        <v>33</v>
      </c>
      <c r="E73" s="83">
        <v>0</v>
      </c>
      <c r="F73" s="83">
        <v>70800000</v>
      </c>
      <c r="G73" s="83">
        <v>0</v>
      </c>
      <c r="H73" s="83">
        <v>70800000</v>
      </c>
    </row>
    <row r="74" spans="1:8">
      <c r="A74" s="84"/>
      <c r="B74" s="84"/>
      <c r="C74" s="85"/>
      <c r="D74" s="82" t="s">
        <v>32</v>
      </c>
      <c r="E74" s="83">
        <v>0</v>
      </c>
      <c r="F74" s="83">
        <v>68343424</v>
      </c>
      <c r="G74" s="83">
        <v>0</v>
      </c>
      <c r="H74" s="83">
        <v>68343424</v>
      </c>
    </row>
    <row r="75" spans="1:8">
      <c r="A75" s="86"/>
      <c r="B75" s="86"/>
      <c r="C75" s="87"/>
      <c r="D75" s="82" t="s">
        <v>48</v>
      </c>
      <c r="E75" s="83">
        <v>0</v>
      </c>
      <c r="F75" s="83">
        <v>2456576</v>
      </c>
      <c r="G75" s="83">
        <v>0</v>
      </c>
      <c r="H75" s="83">
        <v>2456576</v>
      </c>
    </row>
    <row r="76" spans="1:8">
      <c r="A76" s="80" t="s">
        <v>101</v>
      </c>
      <c r="B76" s="80" t="s">
        <v>34</v>
      </c>
      <c r="C76" s="81" t="s">
        <v>98</v>
      </c>
      <c r="D76" s="82" t="s">
        <v>33</v>
      </c>
      <c r="E76" s="83">
        <v>0</v>
      </c>
      <c r="F76" s="83">
        <v>29010000</v>
      </c>
      <c r="G76" s="83">
        <v>0</v>
      </c>
      <c r="H76" s="83">
        <v>29010000</v>
      </c>
    </row>
    <row r="77" spans="1:8">
      <c r="A77" s="84"/>
      <c r="B77" s="84"/>
      <c r="C77" s="85"/>
      <c r="D77" s="82" t="s">
        <v>32</v>
      </c>
      <c r="E77" s="83">
        <v>0</v>
      </c>
      <c r="F77" s="83">
        <v>28763460</v>
      </c>
      <c r="G77" s="83">
        <v>0</v>
      </c>
      <c r="H77" s="83">
        <v>28763460</v>
      </c>
    </row>
    <row r="78" spans="1:8">
      <c r="A78" s="86"/>
      <c r="B78" s="86"/>
      <c r="C78" s="87"/>
      <c r="D78" s="82" t="s">
        <v>48</v>
      </c>
      <c r="E78" s="83">
        <v>0</v>
      </c>
      <c r="F78" s="83">
        <v>246540</v>
      </c>
      <c r="G78" s="83">
        <v>0</v>
      </c>
      <c r="H78" s="83">
        <v>246540</v>
      </c>
    </row>
    <row r="79" spans="1:8">
      <c r="A79" s="80" t="s">
        <v>101</v>
      </c>
      <c r="B79" s="80" t="s">
        <v>34</v>
      </c>
      <c r="C79" s="81" t="s">
        <v>99</v>
      </c>
      <c r="D79" s="82" t="s">
        <v>33</v>
      </c>
      <c r="E79" s="83">
        <v>0</v>
      </c>
      <c r="F79" s="83">
        <v>800000</v>
      </c>
      <c r="G79" s="83">
        <v>0</v>
      </c>
      <c r="H79" s="83">
        <v>800000</v>
      </c>
    </row>
    <row r="80" spans="1:8">
      <c r="A80" s="84"/>
      <c r="B80" s="84"/>
      <c r="C80" s="85"/>
      <c r="D80" s="82" t="s">
        <v>32</v>
      </c>
      <c r="E80" s="83">
        <v>0</v>
      </c>
      <c r="F80" s="83">
        <v>0</v>
      </c>
      <c r="G80" s="83">
        <v>0</v>
      </c>
      <c r="H80" s="83">
        <v>0</v>
      </c>
    </row>
    <row r="81" spans="1:8">
      <c r="A81" s="86"/>
      <c r="B81" s="86"/>
      <c r="C81" s="87"/>
      <c r="D81" s="82" t="s">
        <v>48</v>
      </c>
      <c r="E81" s="83">
        <v>0</v>
      </c>
      <c r="F81" s="83">
        <v>800000</v>
      </c>
      <c r="G81" s="83">
        <v>0</v>
      </c>
      <c r="H81" s="83">
        <v>800000</v>
      </c>
    </row>
    <row r="82" spans="1:8">
      <c r="A82" s="88" t="s">
        <v>101</v>
      </c>
      <c r="B82" s="89" t="s">
        <v>143</v>
      </c>
      <c r="C82" s="90"/>
      <c r="D82" s="91" t="s">
        <v>33</v>
      </c>
      <c r="E82" s="92">
        <v>88400000</v>
      </c>
      <c r="F82" s="92">
        <v>493626140</v>
      </c>
      <c r="G82" s="92">
        <v>20000000</v>
      </c>
      <c r="H82" s="92">
        <v>602026140</v>
      </c>
    </row>
    <row r="83" spans="1:8">
      <c r="A83" s="93"/>
      <c r="B83" s="94"/>
      <c r="C83" s="95"/>
      <c r="D83" s="91" t="s">
        <v>32</v>
      </c>
      <c r="E83" s="92">
        <v>95887679</v>
      </c>
      <c r="F83" s="92">
        <v>380493808</v>
      </c>
      <c r="G83" s="92">
        <v>4161914</v>
      </c>
      <c r="H83" s="92">
        <v>480543401</v>
      </c>
    </row>
    <row r="84" spans="1:8">
      <c r="A84" s="96"/>
      <c r="B84" s="97"/>
      <c r="C84" s="98"/>
      <c r="D84" s="91" t="s">
        <v>48</v>
      </c>
      <c r="E84" s="92">
        <v>-7487679</v>
      </c>
      <c r="F84" s="92">
        <v>113132332</v>
      </c>
      <c r="G84" s="92">
        <v>15838086</v>
      </c>
      <c r="H84" s="92">
        <v>121482739</v>
      </c>
    </row>
    <row r="85" spans="1:8">
      <c r="A85" s="80" t="s">
        <v>101</v>
      </c>
      <c r="B85" s="80" t="s">
        <v>109</v>
      </c>
      <c r="C85" s="81" t="s">
        <v>100</v>
      </c>
      <c r="D85" s="82" t="s">
        <v>33</v>
      </c>
      <c r="E85" s="83">
        <v>0</v>
      </c>
      <c r="F85" s="83">
        <v>32690000</v>
      </c>
      <c r="G85" s="83">
        <v>2000000</v>
      </c>
      <c r="H85" s="83">
        <v>34690000</v>
      </c>
    </row>
    <row r="86" spans="1:8">
      <c r="A86" s="84"/>
      <c r="B86" s="84"/>
      <c r="C86" s="85"/>
      <c r="D86" s="82" t="s">
        <v>32</v>
      </c>
      <c r="E86" s="83">
        <v>0</v>
      </c>
      <c r="F86" s="83">
        <v>30569657</v>
      </c>
      <c r="G86" s="83">
        <v>1000000</v>
      </c>
      <c r="H86" s="83">
        <v>31569657</v>
      </c>
    </row>
    <row r="87" spans="1:8">
      <c r="A87" s="86"/>
      <c r="B87" s="86"/>
      <c r="C87" s="87"/>
      <c r="D87" s="82" t="s">
        <v>48</v>
      </c>
      <c r="E87" s="83">
        <v>0</v>
      </c>
      <c r="F87" s="83">
        <v>2120343</v>
      </c>
      <c r="G87" s="83">
        <v>1000000</v>
      </c>
      <c r="H87" s="83">
        <v>3120343</v>
      </c>
    </row>
    <row r="88" spans="1:8">
      <c r="A88" s="88" t="s">
        <v>101</v>
      </c>
      <c r="B88" s="89" t="s">
        <v>142</v>
      </c>
      <c r="C88" s="90"/>
      <c r="D88" s="91" t="s">
        <v>33</v>
      </c>
      <c r="E88" s="92">
        <v>0</v>
      </c>
      <c r="F88" s="92">
        <v>32690000</v>
      </c>
      <c r="G88" s="92">
        <v>2000000</v>
      </c>
      <c r="H88" s="92">
        <v>34690000</v>
      </c>
    </row>
    <row r="89" spans="1:8">
      <c r="A89" s="93"/>
      <c r="B89" s="94"/>
      <c r="C89" s="95"/>
      <c r="D89" s="91" t="s">
        <v>32</v>
      </c>
      <c r="E89" s="92">
        <v>0</v>
      </c>
      <c r="F89" s="92">
        <v>30569657</v>
      </c>
      <c r="G89" s="92">
        <v>1000000</v>
      </c>
      <c r="H89" s="92">
        <v>31569657</v>
      </c>
    </row>
    <row r="90" spans="1:8">
      <c r="A90" s="96"/>
      <c r="B90" s="97"/>
      <c r="C90" s="98"/>
      <c r="D90" s="91" t="s">
        <v>48</v>
      </c>
      <c r="E90" s="92">
        <v>0</v>
      </c>
      <c r="F90" s="92">
        <v>2120343</v>
      </c>
      <c r="G90" s="92">
        <v>1000000</v>
      </c>
      <c r="H90" s="92">
        <v>3120343</v>
      </c>
    </row>
    <row r="91" spans="1:8">
      <c r="A91" s="89" t="s">
        <v>141</v>
      </c>
      <c r="B91" s="90"/>
      <c r="C91" s="90"/>
      <c r="D91" s="91" t="s">
        <v>33</v>
      </c>
      <c r="E91" s="92">
        <v>88400000</v>
      </c>
      <c r="F91" s="92">
        <v>526316140</v>
      </c>
      <c r="G91" s="92">
        <v>22000000</v>
      </c>
      <c r="H91" s="92">
        <v>636716140</v>
      </c>
    </row>
    <row r="92" spans="1:8">
      <c r="A92" s="94"/>
      <c r="B92" s="95"/>
      <c r="C92" s="95"/>
      <c r="D92" s="91" t="s">
        <v>32</v>
      </c>
      <c r="E92" s="92">
        <v>95887679</v>
      </c>
      <c r="F92" s="92">
        <v>411063465</v>
      </c>
      <c r="G92" s="92">
        <v>5161914</v>
      </c>
      <c r="H92" s="92">
        <v>512113058</v>
      </c>
    </row>
    <row r="93" spans="1:8">
      <c r="A93" s="97"/>
      <c r="B93" s="98"/>
      <c r="C93" s="98"/>
      <c r="D93" s="91" t="s">
        <v>48</v>
      </c>
      <c r="E93" s="92">
        <v>-7487679</v>
      </c>
      <c r="F93" s="92">
        <v>115252675</v>
      </c>
      <c r="G93" s="92">
        <v>16838086</v>
      </c>
      <c r="H93" s="92">
        <v>124603082</v>
      </c>
    </row>
    <row r="94" spans="1:8">
      <c r="A94" s="80" t="s">
        <v>46</v>
      </c>
      <c r="B94" s="80" t="s">
        <v>46</v>
      </c>
      <c r="C94" s="81" t="s">
        <v>102</v>
      </c>
      <c r="D94" s="82" t="s">
        <v>33</v>
      </c>
      <c r="E94" s="83">
        <v>0</v>
      </c>
      <c r="F94" s="83">
        <v>100000000</v>
      </c>
      <c r="G94" s="83">
        <v>0</v>
      </c>
      <c r="H94" s="83">
        <v>100000000</v>
      </c>
    </row>
    <row r="95" spans="1:8">
      <c r="A95" s="84"/>
      <c r="B95" s="84"/>
      <c r="C95" s="85"/>
      <c r="D95" s="82" t="s">
        <v>32</v>
      </c>
      <c r="E95" s="83">
        <v>0</v>
      </c>
      <c r="F95" s="83">
        <v>100000000</v>
      </c>
      <c r="G95" s="83">
        <v>0</v>
      </c>
      <c r="H95" s="83">
        <v>100000000</v>
      </c>
    </row>
    <row r="96" spans="1:8">
      <c r="A96" s="86"/>
      <c r="B96" s="86"/>
      <c r="C96" s="87"/>
      <c r="D96" s="82" t="s">
        <v>48</v>
      </c>
      <c r="E96" s="83">
        <v>0</v>
      </c>
      <c r="F96" s="83">
        <v>0</v>
      </c>
      <c r="G96" s="83">
        <v>0</v>
      </c>
      <c r="H96" s="83">
        <v>0</v>
      </c>
    </row>
    <row r="97" spans="1:8">
      <c r="A97" s="88" t="s">
        <v>46</v>
      </c>
      <c r="B97" s="89" t="s">
        <v>140</v>
      </c>
      <c r="C97" s="90"/>
      <c r="D97" s="91" t="s">
        <v>33</v>
      </c>
      <c r="E97" s="92">
        <v>0</v>
      </c>
      <c r="F97" s="92">
        <v>100000000</v>
      </c>
      <c r="G97" s="92">
        <v>0</v>
      </c>
      <c r="H97" s="92">
        <v>100000000</v>
      </c>
    </row>
    <row r="98" spans="1:8">
      <c r="A98" s="93"/>
      <c r="B98" s="94"/>
      <c r="C98" s="95"/>
      <c r="D98" s="91" t="s">
        <v>32</v>
      </c>
      <c r="E98" s="92">
        <v>0</v>
      </c>
      <c r="F98" s="92">
        <v>100000000</v>
      </c>
      <c r="G98" s="92">
        <v>0</v>
      </c>
      <c r="H98" s="92">
        <v>100000000</v>
      </c>
    </row>
    <row r="99" spans="1:8">
      <c r="A99" s="96"/>
      <c r="B99" s="97"/>
      <c r="C99" s="98"/>
      <c r="D99" s="91" t="s">
        <v>48</v>
      </c>
      <c r="E99" s="92">
        <v>0</v>
      </c>
      <c r="F99" s="92">
        <v>0</v>
      </c>
      <c r="G99" s="92">
        <v>0</v>
      </c>
      <c r="H99" s="92">
        <v>0</v>
      </c>
    </row>
    <row r="100" spans="1:8">
      <c r="A100" s="89" t="s">
        <v>139</v>
      </c>
      <c r="B100" s="90"/>
      <c r="C100" s="90"/>
      <c r="D100" s="91" t="s">
        <v>33</v>
      </c>
      <c r="E100" s="92">
        <v>0</v>
      </c>
      <c r="F100" s="92">
        <v>100000000</v>
      </c>
      <c r="G100" s="92">
        <v>0</v>
      </c>
      <c r="H100" s="92">
        <v>100000000</v>
      </c>
    </row>
    <row r="101" spans="1:8">
      <c r="A101" s="94"/>
      <c r="B101" s="95"/>
      <c r="C101" s="95"/>
      <c r="D101" s="91" t="s">
        <v>32</v>
      </c>
      <c r="E101" s="92">
        <v>0</v>
      </c>
      <c r="F101" s="92">
        <v>100000000</v>
      </c>
      <c r="G101" s="92">
        <v>0</v>
      </c>
      <c r="H101" s="92">
        <v>100000000</v>
      </c>
    </row>
    <row r="102" spans="1:8">
      <c r="A102" s="97"/>
      <c r="B102" s="98"/>
      <c r="C102" s="98"/>
      <c r="D102" s="91" t="s">
        <v>48</v>
      </c>
      <c r="E102" s="92">
        <v>0</v>
      </c>
      <c r="F102" s="92">
        <v>0</v>
      </c>
      <c r="G102" s="92">
        <v>0</v>
      </c>
      <c r="H102" s="92">
        <v>0</v>
      </c>
    </row>
    <row r="103" spans="1:8">
      <c r="A103" s="80" t="s">
        <v>36</v>
      </c>
      <c r="B103" s="80" t="s">
        <v>36</v>
      </c>
      <c r="C103" s="81" t="s">
        <v>36</v>
      </c>
      <c r="D103" s="82" t="s">
        <v>33</v>
      </c>
      <c r="E103" s="83">
        <v>0</v>
      </c>
      <c r="F103" s="83">
        <v>17745600</v>
      </c>
      <c r="G103" s="83">
        <v>0</v>
      </c>
      <c r="H103" s="83">
        <v>17745600</v>
      </c>
    </row>
    <row r="104" spans="1:8">
      <c r="A104" s="84"/>
      <c r="B104" s="84"/>
      <c r="C104" s="85"/>
      <c r="D104" s="82" t="s">
        <v>32</v>
      </c>
      <c r="E104" s="83">
        <v>0</v>
      </c>
      <c r="F104" s="83">
        <v>12103472</v>
      </c>
      <c r="G104" s="83">
        <v>0</v>
      </c>
      <c r="H104" s="83">
        <v>12103472</v>
      </c>
    </row>
    <row r="105" spans="1:8">
      <c r="A105" s="86"/>
      <c r="B105" s="86"/>
      <c r="C105" s="87"/>
      <c r="D105" s="82" t="s">
        <v>48</v>
      </c>
      <c r="E105" s="83">
        <v>0</v>
      </c>
      <c r="F105" s="83">
        <v>5642128</v>
      </c>
      <c r="G105" s="83">
        <v>0</v>
      </c>
      <c r="H105" s="83">
        <v>5642128</v>
      </c>
    </row>
    <row r="106" spans="1:8">
      <c r="A106" s="88" t="s">
        <v>36</v>
      </c>
      <c r="B106" s="89" t="s">
        <v>138</v>
      </c>
      <c r="C106" s="90"/>
      <c r="D106" s="91" t="s">
        <v>33</v>
      </c>
      <c r="E106" s="92">
        <v>0</v>
      </c>
      <c r="F106" s="92">
        <v>17745600</v>
      </c>
      <c r="G106" s="92">
        <v>0</v>
      </c>
      <c r="H106" s="92">
        <v>17745600</v>
      </c>
    </row>
    <row r="107" spans="1:8">
      <c r="A107" s="93"/>
      <c r="B107" s="94"/>
      <c r="C107" s="95"/>
      <c r="D107" s="91" t="s">
        <v>32</v>
      </c>
      <c r="E107" s="92">
        <v>0</v>
      </c>
      <c r="F107" s="92">
        <v>12103472</v>
      </c>
      <c r="G107" s="92">
        <v>0</v>
      </c>
      <c r="H107" s="92">
        <v>12103472</v>
      </c>
    </row>
    <row r="108" spans="1:8">
      <c r="A108" s="96"/>
      <c r="B108" s="97"/>
      <c r="C108" s="98"/>
      <c r="D108" s="91" t="s">
        <v>48</v>
      </c>
      <c r="E108" s="92">
        <v>0</v>
      </c>
      <c r="F108" s="92">
        <v>5642128</v>
      </c>
      <c r="G108" s="92">
        <v>0</v>
      </c>
      <c r="H108" s="92">
        <v>5642128</v>
      </c>
    </row>
    <row r="109" spans="1:8">
      <c r="A109" s="89" t="s">
        <v>137</v>
      </c>
      <c r="B109" s="90"/>
      <c r="C109" s="90"/>
      <c r="D109" s="91" t="s">
        <v>33</v>
      </c>
      <c r="E109" s="92">
        <v>0</v>
      </c>
      <c r="F109" s="92">
        <v>17745600</v>
      </c>
      <c r="G109" s="92">
        <v>0</v>
      </c>
      <c r="H109" s="92">
        <v>17745600</v>
      </c>
    </row>
    <row r="110" spans="1:8">
      <c r="A110" s="94"/>
      <c r="B110" s="95"/>
      <c r="C110" s="95"/>
      <c r="D110" s="91" t="s">
        <v>32</v>
      </c>
      <c r="E110" s="92">
        <v>0</v>
      </c>
      <c r="F110" s="92">
        <v>12103472</v>
      </c>
      <c r="G110" s="92">
        <v>0</v>
      </c>
      <c r="H110" s="92">
        <v>12103472</v>
      </c>
    </row>
    <row r="111" spans="1:8">
      <c r="A111" s="97"/>
      <c r="B111" s="98"/>
      <c r="C111" s="98"/>
      <c r="D111" s="91" t="s">
        <v>48</v>
      </c>
      <c r="E111" s="92">
        <v>0</v>
      </c>
      <c r="F111" s="92">
        <v>5642128</v>
      </c>
      <c r="G111" s="92">
        <v>0</v>
      </c>
      <c r="H111" s="92">
        <v>5642128</v>
      </c>
    </row>
    <row r="112" spans="1:8">
      <c r="A112" s="80" t="s">
        <v>104</v>
      </c>
      <c r="B112" s="80" t="s">
        <v>104</v>
      </c>
      <c r="C112" s="81" t="s">
        <v>38</v>
      </c>
      <c r="D112" s="82" t="s">
        <v>33</v>
      </c>
      <c r="E112" s="83">
        <v>0</v>
      </c>
      <c r="F112" s="83">
        <v>575647050</v>
      </c>
      <c r="G112" s="83">
        <v>0</v>
      </c>
      <c r="H112" s="83">
        <v>575647050</v>
      </c>
    </row>
    <row r="113" spans="1:8">
      <c r="A113" s="84"/>
      <c r="B113" s="84"/>
      <c r="C113" s="85"/>
      <c r="D113" s="82" t="s">
        <v>32</v>
      </c>
      <c r="E113" s="83">
        <v>0</v>
      </c>
      <c r="F113" s="83">
        <v>0</v>
      </c>
      <c r="G113" s="83">
        <v>0</v>
      </c>
      <c r="H113" s="83">
        <v>0</v>
      </c>
    </row>
    <row r="114" spans="1:8">
      <c r="A114" s="86"/>
      <c r="B114" s="86"/>
      <c r="C114" s="87"/>
      <c r="D114" s="82" t="s">
        <v>48</v>
      </c>
      <c r="E114" s="83">
        <v>0</v>
      </c>
      <c r="F114" s="83">
        <v>575647050</v>
      </c>
      <c r="G114" s="83">
        <v>0</v>
      </c>
      <c r="H114" s="83">
        <v>575647050</v>
      </c>
    </row>
    <row r="115" spans="1:8">
      <c r="A115" s="80" t="s">
        <v>104</v>
      </c>
      <c r="B115" s="80" t="s">
        <v>104</v>
      </c>
      <c r="C115" s="81" t="s">
        <v>103</v>
      </c>
      <c r="D115" s="82" t="s">
        <v>33</v>
      </c>
      <c r="E115" s="83">
        <v>0</v>
      </c>
      <c r="F115" s="83">
        <v>10000</v>
      </c>
      <c r="G115" s="83">
        <v>0</v>
      </c>
      <c r="H115" s="83">
        <v>10000</v>
      </c>
    </row>
    <row r="116" spans="1:8">
      <c r="A116" s="84"/>
      <c r="B116" s="84"/>
      <c r="C116" s="85"/>
      <c r="D116" s="82" t="s">
        <v>32</v>
      </c>
      <c r="E116" s="83">
        <v>199524</v>
      </c>
      <c r="F116" s="83">
        <v>0</v>
      </c>
      <c r="G116" s="83">
        <v>0</v>
      </c>
      <c r="H116" s="83">
        <v>199524</v>
      </c>
    </row>
    <row r="117" spans="1:8">
      <c r="A117" s="86"/>
      <c r="B117" s="86"/>
      <c r="C117" s="87"/>
      <c r="D117" s="82" t="s">
        <v>48</v>
      </c>
      <c r="E117" s="83">
        <v>-199524</v>
      </c>
      <c r="F117" s="83">
        <v>10000</v>
      </c>
      <c r="G117" s="83">
        <v>0</v>
      </c>
      <c r="H117" s="83">
        <v>-189524</v>
      </c>
    </row>
    <row r="118" spans="1:8">
      <c r="A118" s="88" t="s">
        <v>104</v>
      </c>
      <c r="B118" s="89" t="s">
        <v>136</v>
      </c>
      <c r="C118" s="90"/>
      <c r="D118" s="91" t="s">
        <v>33</v>
      </c>
      <c r="E118" s="92">
        <v>0</v>
      </c>
      <c r="F118" s="92">
        <v>575657050</v>
      </c>
      <c r="G118" s="92">
        <v>0</v>
      </c>
      <c r="H118" s="92">
        <v>575657050</v>
      </c>
    </row>
    <row r="119" spans="1:8">
      <c r="A119" s="93"/>
      <c r="B119" s="94"/>
      <c r="C119" s="95"/>
      <c r="D119" s="91" t="s">
        <v>32</v>
      </c>
      <c r="E119" s="92">
        <v>199524</v>
      </c>
      <c r="F119" s="92">
        <v>0</v>
      </c>
      <c r="G119" s="92">
        <v>0</v>
      </c>
      <c r="H119" s="92">
        <v>199524</v>
      </c>
    </row>
    <row r="120" spans="1:8">
      <c r="A120" s="96"/>
      <c r="B120" s="97"/>
      <c r="C120" s="98"/>
      <c r="D120" s="91" t="s">
        <v>48</v>
      </c>
      <c r="E120" s="92">
        <v>-199524</v>
      </c>
      <c r="F120" s="92">
        <v>575657050</v>
      </c>
      <c r="G120" s="92">
        <v>0</v>
      </c>
      <c r="H120" s="92">
        <v>575457526</v>
      </c>
    </row>
    <row r="121" spans="1:8">
      <c r="A121" s="89" t="s">
        <v>135</v>
      </c>
      <c r="B121" s="90"/>
      <c r="C121" s="90"/>
      <c r="D121" s="91" t="s">
        <v>33</v>
      </c>
      <c r="E121" s="92">
        <v>0</v>
      </c>
      <c r="F121" s="92">
        <v>575657050</v>
      </c>
      <c r="G121" s="92">
        <v>0</v>
      </c>
      <c r="H121" s="92">
        <v>575657050</v>
      </c>
    </row>
    <row r="122" spans="1:8">
      <c r="A122" s="94"/>
      <c r="B122" s="95"/>
      <c r="C122" s="95"/>
      <c r="D122" s="91" t="s">
        <v>32</v>
      </c>
      <c r="E122" s="92">
        <v>199524</v>
      </c>
      <c r="F122" s="92">
        <v>0</v>
      </c>
      <c r="G122" s="92">
        <v>0</v>
      </c>
      <c r="H122" s="92">
        <v>199524</v>
      </c>
    </row>
    <row r="123" spans="1:8">
      <c r="A123" s="97"/>
      <c r="B123" s="98"/>
      <c r="C123" s="98"/>
      <c r="D123" s="91" t="s">
        <v>48</v>
      </c>
      <c r="E123" s="92">
        <v>-199524</v>
      </c>
      <c r="F123" s="92">
        <v>575657050</v>
      </c>
      <c r="G123" s="92">
        <v>0</v>
      </c>
      <c r="H123" s="92">
        <v>575457526</v>
      </c>
    </row>
    <row r="124" spans="1:8">
      <c r="A124" s="80" t="s">
        <v>132</v>
      </c>
      <c r="B124" s="80" t="s">
        <v>134</v>
      </c>
      <c r="C124" s="81" t="s">
        <v>108</v>
      </c>
      <c r="D124" s="82" t="s">
        <v>33</v>
      </c>
      <c r="E124" s="83">
        <v>0</v>
      </c>
      <c r="F124" s="83">
        <v>5000000</v>
      </c>
      <c r="G124" s="83">
        <v>0</v>
      </c>
      <c r="H124" s="83">
        <v>5000000</v>
      </c>
    </row>
    <row r="125" spans="1:8">
      <c r="A125" s="84"/>
      <c r="B125" s="84"/>
      <c r="C125" s="85"/>
      <c r="D125" s="82" t="s">
        <v>32</v>
      </c>
      <c r="E125" s="83">
        <v>0</v>
      </c>
      <c r="F125" s="83">
        <v>5000000</v>
      </c>
      <c r="G125" s="83">
        <v>0</v>
      </c>
      <c r="H125" s="83">
        <v>5000000</v>
      </c>
    </row>
    <row r="126" spans="1:8">
      <c r="A126" s="86"/>
      <c r="B126" s="86"/>
      <c r="C126" s="87"/>
      <c r="D126" s="82" t="s">
        <v>48</v>
      </c>
      <c r="E126" s="83">
        <v>0</v>
      </c>
      <c r="F126" s="83">
        <v>0</v>
      </c>
      <c r="G126" s="83">
        <v>0</v>
      </c>
      <c r="H126" s="83">
        <v>0</v>
      </c>
    </row>
    <row r="127" spans="1:8">
      <c r="A127" s="80" t="s">
        <v>132</v>
      </c>
      <c r="B127" s="80" t="s">
        <v>134</v>
      </c>
      <c r="C127" s="81" t="s">
        <v>133</v>
      </c>
      <c r="D127" s="82" t="s">
        <v>33</v>
      </c>
      <c r="E127" s="83">
        <v>0</v>
      </c>
      <c r="F127" s="83">
        <v>5000000</v>
      </c>
      <c r="G127" s="83">
        <v>0</v>
      </c>
      <c r="H127" s="83">
        <v>5000000</v>
      </c>
    </row>
    <row r="128" spans="1:8">
      <c r="A128" s="84"/>
      <c r="B128" s="84"/>
      <c r="C128" s="85"/>
      <c r="D128" s="82" t="s">
        <v>32</v>
      </c>
      <c r="E128" s="83">
        <v>0</v>
      </c>
      <c r="F128" s="83">
        <v>5000000</v>
      </c>
      <c r="G128" s="83">
        <v>0</v>
      </c>
      <c r="H128" s="83">
        <v>5000000</v>
      </c>
    </row>
    <row r="129" spans="1:8">
      <c r="A129" s="86"/>
      <c r="B129" s="86"/>
      <c r="C129" s="87"/>
      <c r="D129" s="82" t="s">
        <v>48</v>
      </c>
      <c r="E129" s="83">
        <v>0</v>
      </c>
      <c r="F129" s="83">
        <v>0</v>
      </c>
      <c r="G129" s="83">
        <v>0</v>
      </c>
      <c r="H129" s="83">
        <v>0</v>
      </c>
    </row>
    <row r="130" spans="1:8">
      <c r="A130" s="88" t="s">
        <v>132</v>
      </c>
      <c r="B130" s="89" t="s">
        <v>131</v>
      </c>
      <c r="C130" s="90"/>
      <c r="D130" s="91" t="s">
        <v>33</v>
      </c>
      <c r="E130" s="92">
        <v>0</v>
      </c>
      <c r="F130" s="92">
        <v>10000000</v>
      </c>
      <c r="G130" s="92">
        <v>0</v>
      </c>
      <c r="H130" s="92">
        <v>10000000</v>
      </c>
    </row>
    <row r="131" spans="1:8">
      <c r="A131" s="93"/>
      <c r="B131" s="94"/>
      <c r="C131" s="95"/>
      <c r="D131" s="91" t="s">
        <v>32</v>
      </c>
      <c r="E131" s="92">
        <v>0</v>
      </c>
      <c r="F131" s="92">
        <v>10000000</v>
      </c>
      <c r="G131" s="92">
        <v>0</v>
      </c>
      <c r="H131" s="92">
        <v>10000000</v>
      </c>
    </row>
    <row r="132" spans="1:8">
      <c r="A132" s="96"/>
      <c r="B132" s="97"/>
      <c r="C132" s="98"/>
      <c r="D132" s="91" t="s">
        <v>48</v>
      </c>
      <c r="E132" s="92">
        <v>0</v>
      </c>
      <c r="F132" s="92">
        <v>0</v>
      </c>
      <c r="G132" s="92">
        <v>0</v>
      </c>
      <c r="H132" s="92">
        <v>0</v>
      </c>
    </row>
    <row r="133" spans="1:8">
      <c r="A133" s="89" t="s">
        <v>160</v>
      </c>
      <c r="B133" s="90"/>
      <c r="C133" s="90"/>
      <c r="D133" s="91" t="s">
        <v>33</v>
      </c>
      <c r="E133" s="92">
        <v>0</v>
      </c>
      <c r="F133" s="92">
        <v>10000000</v>
      </c>
      <c r="G133" s="92">
        <v>0</v>
      </c>
      <c r="H133" s="92">
        <v>10000000</v>
      </c>
    </row>
    <row r="134" spans="1:8">
      <c r="A134" s="94"/>
      <c r="B134" s="95"/>
      <c r="C134" s="95"/>
      <c r="D134" s="91" t="s">
        <v>32</v>
      </c>
      <c r="E134" s="92">
        <v>0</v>
      </c>
      <c r="F134" s="92">
        <v>10000000</v>
      </c>
      <c r="G134" s="92">
        <v>0</v>
      </c>
      <c r="H134" s="92">
        <v>10000000</v>
      </c>
    </row>
    <row r="135" spans="1:8">
      <c r="A135" s="97"/>
      <c r="B135" s="98"/>
      <c r="C135" s="98"/>
      <c r="D135" s="91" t="s">
        <v>48</v>
      </c>
      <c r="E135" s="92">
        <v>0</v>
      </c>
      <c r="F135" s="92">
        <v>0</v>
      </c>
      <c r="G135" s="92">
        <v>0</v>
      </c>
      <c r="H135" s="92">
        <v>0</v>
      </c>
    </row>
    <row r="136" spans="1:8">
      <c r="A136" s="90"/>
      <c r="B136" s="90"/>
      <c r="C136" s="90"/>
      <c r="D136" s="91" t="s">
        <v>33</v>
      </c>
      <c r="E136" s="92">
        <v>88400000</v>
      </c>
      <c r="F136" s="92">
        <v>5464919845</v>
      </c>
      <c r="G136" s="92">
        <v>32060155</v>
      </c>
      <c r="H136" s="92">
        <v>5585380000</v>
      </c>
    </row>
    <row r="137" spans="1:8">
      <c r="A137" s="95"/>
      <c r="B137" s="95"/>
      <c r="C137" s="95"/>
      <c r="D137" s="91" t="s">
        <v>32</v>
      </c>
      <c r="E137" s="92">
        <v>96987203</v>
      </c>
      <c r="F137" s="92">
        <v>4555727661</v>
      </c>
      <c r="G137" s="92">
        <v>7756314</v>
      </c>
      <c r="H137" s="92">
        <v>4660471178</v>
      </c>
    </row>
    <row r="138" spans="1:8">
      <c r="A138" s="98"/>
      <c r="B138" s="98"/>
      <c r="C138" s="98"/>
      <c r="D138" s="91" t="s">
        <v>48</v>
      </c>
      <c r="E138" s="92">
        <v>-8587203</v>
      </c>
      <c r="F138" s="92">
        <v>909192184</v>
      </c>
      <c r="G138" s="92">
        <v>24303841</v>
      </c>
      <c r="H138" s="92">
        <v>924908822</v>
      </c>
    </row>
    <row r="139" spans="1:8">
      <c r="A139" s="99"/>
      <c r="B139" s="99"/>
      <c r="C139" s="100"/>
      <c r="D139" s="101" t="s">
        <v>33</v>
      </c>
      <c r="E139" s="102">
        <v>88400000</v>
      </c>
      <c r="F139" s="102">
        <v>5464919845</v>
      </c>
      <c r="G139" s="102">
        <v>32060155</v>
      </c>
      <c r="H139" s="102">
        <v>5585380000</v>
      </c>
    </row>
    <row r="140" spans="1:8">
      <c r="A140" s="103"/>
      <c r="B140" s="103"/>
      <c r="C140" s="104"/>
      <c r="D140" s="101" t="s">
        <v>32</v>
      </c>
      <c r="E140" s="102">
        <v>96987203</v>
      </c>
      <c r="F140" s="102">
        <v>4555727661</v>
      </c>
      <c r="G140" s="102">
        <v>7756314</v>
      </c>
      <c r="H140" s="102">
        <v>4660471178</v>
      </c>
    </row>
    <row r="141" spans="1:8">
      <c r="A141" s="105"/>
      <c r="B141" s="105"/>
      <c r="C141" s="106"/>
      <c r="D141" s="101" t="s">
        <v>48</v>
      </c>
      <c r="E141" s="102">
        <v>-8587203</v>
      </c>
      <c r="F141" s="102">
        <v>909192184</v>
      </c>
      <c r="G141" s="102">
        <v>24303841</v>
      </c>
      <c r="H141" s="102">
        <v>924908822</v>
      </c>
    </row>
  </sheetData>
  <mergeCells count="140">
    <mergeCell ref="A136:A138"/>
    <mergeCell ref="B136:B138"/>
    <mergeCell ref="C136:C138"/>
    <mergeCell ref="A139:C141"/>
    <mergeCell ref="A130:A132"/>
    <mergeCell ref="B130:B132"/>
    <mergeCell ref="C130:C132"/>
    <mergeCell ref="C127:C129"/>
    <mergeCell ref="A118:A120"/>
    <mergeCell ref="B118:B120"/>
    <mergeCell ref="C118:C120"/>
    <mergeCell ref="A121:A123"/>
    <mergeCell ref="B121:B123"/>
    <mergeCell ref="C121:C123"/>
    <mergeCell ref="A133:A135"/>
    <mergeCell ref="B133:B135"/>
    <mergeCell ref="C133:C135"/>
    <mergeCell ref="A124:A126"/>
    <mergeCell ref="B124:B126"/>
    <mergeCell ref="C124:C126"/>
    <mergeCell ref="A127:A129"/>
    <mergeCell ref="B127:B129"/>
    <mergeCell ref="A109:A111"/>
    <mergeCell ref="B109:B111"/>
    <mergeCell ref="C109:C111"/>
    <mergeCell ref="A112:A114"/>
    <mergeCell ref="B112:B114"/>
    <mergeCell ref="C112:C114"/>
    <mergeCell ref="A115:A117"/>
    <mergeCell ref="B115:B117"/>
    <mergeCell ref="C115:C117"/>
    <mergeCell ref="A100:A102"/>
    <mergeCell ref="B100:B102"/>
    <mergeCell ref="C100:C102"/>
    <mergeCell ref="A103:A105"/>
    <mergeCell ref="B103:B105"/>
    <mergeCell ref="C103:C105"/>
    <mergeCell ref="A106:A108"/>
    <mergeCell ref="B106:B108"/>
    <mergeCell ref="C106:C108"/>
    <mergeCell ref="A91:A93"/>
    <mergeCell ref="B91:B93"/>
    <mergeCell ref="C91:C93"/>
    <mergeCell ref="A94:A96"/>
    <mergeCell ref="B94:B96"/>
    <mergeCell ref="C94:C96"/>
    <mergeCell ref="A97:A99"/>
    <mergeCell ref="B97:B99"/>
    <mergeCell ref="C97:C99"/>
    <mergeCell ref="A82:A84"/>
    <mergeCell ref="B82:B84"/>
    <mergeCell ref="C82:C84"/>
    <mergeCell ref="A85:A87"/>
    <mergeCell ref="B85:B87"/>
    <mergeCell ref="C85:C87"/>
    <mergeCell ref="A88:A90"/>
    <mergeCell ref="B88:B90"/>
    <mergeCell ref="C88:C90"/>
    <mergeCell ref="A73:A75"/>
    <mergeCell ref="B73:B75"/>
    <mergeCell ref="C73:C75"/>
    <mergeCell ref="A76:A78"/>
    <mergeCell ref="B76:B78"/>
    <mergeCell ref="C76:C78"/>
    <mergeCell ref="A79:A81"/>
    <mergeCell ref="B79:B81"/>
    <mergeCell ref="C79:C81"/>
    <mergeCell ref="A64:A66"/>
    <mergeCell ref="B64:B66"/>
    <mergeCell ref="C64:C66"/>
    <mergeCell ref="A67:A69"/>
    <mergeCell ref="B67:B69"/>
    <mergeCell ref="C67:C69"/>
    <mergeCell ref="A70:A72"/>
    <mergeCell ref="B70:B72"/>
    <mergeCell ref="C70:C72"/>
    <mergeCell ref="A55:A57"/>
    <mergeCell ref="B55:B57"/>
    <mergeCell ref="C55:C57"/>
    <mergeCell ref="A58:A60"/>
    <mergeCell ref="B58:B60"/>
    <mergeCell ref="C58:C60"/>
    <mergeCell ref="A61:A63"/>
    <mergeCell ref="B61:B63"/>
    <mergeCell ref="C61:C63"/>
    <mergeCell ref="A46:A48"/>
    <mergeCell ref="B46:B48"/>
    <mergeCell ref="C46:C48"/>
    <mergeCell ref="A49:A51"/>
    <mergeCell ref="B49:B51"/>
    <mergeCell ref="C49:C51"/>
    <mergeCell ref="A52:A54"/>
    <mergeCell ref="B52:B54"/>
    <mergeCell ref="C52:C54"/>
    <mergeCell ref="A37:A39"/>
    <mergeCell ref="B37:B39"/>
    <mergeCell ref="C37:C39"/>
    <mergeCell ref="A40:A42"/>
    <mergeCell ref="B40:B42"/>
    <mergeCell ref="C40:C42"/>
    <mergeCell ref="A43:A45"/>
    <mergeCell ref="B43:B45"/>
    <mergeCell ref="C43:C45"/>
    <mergeCell ref="A28:A30"/>
    <mergeCell ref="B28:B30"/>
    <mergeCell ref="C28:C30"/>
    <mergeCell ref="A31:A33"/>
    <mergeCell ref="B31:B33"/>
    <mergeCell ref="C31:C33"/>
    <mergeCell ref="A34:A36"/>
    <mergeCell ref="B34:B36"/>
    <mergeCell ref="C34:C36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10:A12"/>
    <mergeCell ref="B10:B12"/>
    <mergeCell ref="C10:C12"/>
    <mergeCell ref="A13:A15"/>
    <mergeCell ref="B13:B15"/>
    <mergeCell ref="C13:C15"/>
    <mergeCell ref="A16:A18"/>
    <mergeCell ref="B16:B18"/>
    <mergeCell ref="C16:C18"/>
    <mergeCell ref="A1:H1"/>
    <mergeCell ref="F5:F6"/>
    <mergeCell ref="G5:G6"/>
    <mergeCell ref="H5:H6"/>
    <mergeCell ref="A7:A9"/>
    <mergeCell ref="B7:B9"/>
    <mergeCell ref="C7:C9"/>
    <mergeCell ref="A5:C5"/>
    <mergeCell ref="D5:D6"/>
    <mergeCell ref="E5:E6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총괄</vt:lpstr>
      <vt:lpstr>세입결산서</vt:lpstr>
      <vt:lpstr>세출결산서</vt:lpstr>
      <vt:lpstr>총괄!Print_Area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PC</cp:lastModifiedBy>
  <cp:revision>6</cp:revision>
  <cp:lastPrinted>2023-02-14T05:34:21Z</cp:lastPrinted>
  <dcterms:created xsi:type="dcterms:W3CDTF">2023-02-14T05:39:55Z</dcterms:created>
  <dcterms:modified xsi:type="dcterms:W3CDTF">2026-03-05T06:24:09Z</dcterms:modified>
  <cp:version>1200.0100.01</cp:version>
</cp:coreProperties>
</file>