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5년 업무✔\3. 예산 및 추경\2025년 예산 및 추경\참좋은기억학교) 2025년 1차 예산(안)\"/>
    </mc:Choice>
  </mc:AlternateContent>
  <xr:revisionPtr revIDLastSave="0" documentId="8_{44666D62-CDFF-4812-A4FD-CA50CE0FD079}" xr6:coauthVersionLast="45" xr6:coauthVersionMax="45" xr10:uidLastSave="{00000000-0000-0000-0000-000000000000}"/>
  <bookViews>
    <workbookView xWindow="32520" yWindow="780" windowWidth="19770" windowHeight="14490" xr2:uid="{7B53A7E6-1CA0-4C0D-9989-394E657E8845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E23" i="1"/>
  <c r="D23" i="1"/>
  <c r="D22" i="1"/>
  <c r="E22" i="1" s="1"/>
  <c r="E21" i="1"/>
  <c r="D21" i="1"/>
  <c r="D20" i="1"/>
  <c r="E20" i="1" s="1"/>
  <c r="E19" i="1"/>
  <c r="D19" i="1"/>
  <c r="D18" i="1"/>
  <c r="E18" i="1" s="1"/>
  <c r="E17" i="1"/>
  <c r="D17" i="1"/>
  <c r="D16" i="1"/>
  <c r="D15" i="1"/>
  <c r="C15" i="1"/>
  <c r="D11" i="1"/>
  <c r="E11" i="1" s="1"/>
  <c r="E10" i="1"/>
  <c r="D10" i="1"/>
  <c r="D9" i="1"/>
  <c r="E9" i="1" s="1"/>
  <c r="E8" i="1"/>
  <c r="D8" i="1"/>
  <c r="D7" i="1"/>
  <c r="E7" i="1" s="1"/>
  <c r="E6" i="1"/>
  <c r="D6" i="1"/>
  <c r="D5" i="1"/>
  <c r="E5" i="1" l="1"/>
  <c r="E16" i="1"/>
</calcChain>
</file>

<file path=xl/sharedStrings.xml><?xml version="1.0" encoding="utf-8"?>
<sst xmlns="http://schemas.openxmlformats.org/spreadsheetml/2006/main" count="39" uniqueCount="26">
  <si>
    <t>2025년 참좋은기억학교 1차 추경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</si>
  <si>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</si>
  <si>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</si>
  <si>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</si>
  <si>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</si>
  <si>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2025년 최초예산
(A)</t>
    <phoneticPr fontId="3" type="noConversion"/>
  </si>
  <si>
    <t>2025년 1차추경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</si>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</sst>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25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</cellXfs>
  <cellStyles count="2">
    <cellStyle name="표준" xfId="0" builtinId="0"/>
    <cellStyle name="표준 2" xfId="1" xr:uid="{BA2191C7-0C0A-43D9-A7B0-E8040B5CA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5&#45380;&#46020;%201&#52264;%20&#52628;&#44032;&#44221;&#51221;&#50696;&#49328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 refreshError="1"/>
      <sheetData sheetId="1" refreshError="1"/>
      <sheetData sheetId="2"/>
      <sheetData sheetId="3">
        <row r="7">
          <cell r="E7">
            <v>63960000</v>
          </cell>
        </row>
        <row r="11">
          <cell r="E11">
            <v>411472280</v>
          </cell>
        </row>
        <row r="19">
          <cell r="E19">
            <v>900000</v>
          </cell>
        </row>
        <row r="24">
          <cell r="E24">
            <v>8600000</v>
          </cell>
        </row>
        <row r="31">
          <cell r="E31">
            <v>7351857</v>
          </cell>
        </row>
        <row r="39">
          <cell r="E39">
            <v>21215863</v>
          </cell>
        </row>
      </sheetData>
      <sheetData sheetId="4">
        <row r="8">
          <cell r="E8">
            <v>392191348.36273825</v>
          </cell>
        </row>
        <row r="50">
          <cell r="E50">
            <v>6000000</v>
          </cell>
        </row>
        <row r="57">
          <cell r="E57">
            <v>47944000</v>
          </cell>
        </row>
        <row r="84">
          <cell r="E84">
            <v>19059996</v>
          </cell>
        </row>
        <row r="96">
          <cell r="E96">
            <v>28300000</v>
          </cell>
        </row>
        <row r="104">
          <cell r="E104">
            <v>13004000</v>
          </cell>
        </row>
        <row r="135">
          <cell r="E135">
            <v>6973000</v>
          </cell>
        </row>
        <row r="150">
          <cell r="E150">
            <v>27656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28F9-DC86-4C60-A35F-E68939D0C9EA}">
  <sheetPr>
    <pageSetUpPr fitToPage="1"/>
  </sheetPr>
  <dimension ref="A1:G25"/>
  <sheetViews>
    <sheetView tabSelected="1" view="pageBreakPreview" zoomScaleNormal="100" zoomScaleSheetLayoutView="100" zoomScalePageLayoutView="85" workbookViewId="0">
      <selection sqref="A1:E1"/>
    </sheetView>
  </sheetViews>
  <sheetFormatPr defaultRowHeight="13.5" x14ac:dyDescent="0.15"/>
  <cols>
    <col min="1" max="1" width="14.88671875" style="48" customWidth="1"/>
    <col min="2" max="2" width="15.88671875" style="48" customWidth="1"/>
    <col min="3" max="5" width="13.77734375" style="48" customWidth="1"/>
    <col min="6" max="7" width="11.77734375" bestFit="1" customWidth="1"/>
    <col min="8" max="8" width="8.88671875" customWidth="1"/>
  </cols>
  <sheetData>
    <row r="1" spans="1:7" ht="39" customHeight="1" x14ac:dyDescent="0.15">
      <c r="A1" s="1" t="s">
        <v>0</v>
      </c>
      <c r="B1" s="1"/>
      <c r="C1" s="1"/>
      <c r="D1" s="1"/>
      <c r="E1" s="1"/>
    </row>
    <row r="2" spans="1:7" ht="18" customHeight="1" x14ac:dyDescent="0.15">
      <c r="A2" s="2"/>
      <c r="B2" s="2"/>
      <c r="C2" s="2"/>
      <c r="D2" s="2"/>
      <c r="E2" s="3" t="s">
        <v>1</v>
      </c>
    </row>
    <row r="3" spans="1:7" ht="21" customHeight="1" x14ac:dyDescent="0.15">
      <c r="A3" s="4" t="s">
        <v>2</v>
      </c>
      <c r="B3" s="5"/>
      <c r="C3" s="5"/>
      <c r="D3" s="5"/>
      <c r="E3" s="6"/>
    </row>
    <row r="4" spans="1:7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7" ht="21" customHeight="1" thickTop="1" x14ac:dyDescent="0.15">
      <c r="A5" s="11" t="s">
        <v>8</v>
      </c>
      <c r="B5" s="12"/>
      <c r="C5" s="13">
        <v>509000000</v>
      </c>
      <c r="D5" s="13">
        <f>D6+D7+D8+D9+D10+D11</f>
        <v>513500000</v>
      </c>
      <c r="E5" s="14">
        <f>E6+E7+E8+E9+E10+E11</f>
        <v>4500000</v>
      </c>
      <c r="G5" s="15"/>
    </row>
    <row r="6" spans="1:7" ht="21" customHeight="1" x14ac:dyDescent="0.15">
      <c r="A6" s="16" t="s">
        <v>9</v>
      </c>
      <c r="B6" s="17" t="s">
        <v>9</v>
      </c>
      <c r="C6" s="18">
        <v>63960000</v>
      </c>
      <c r="D6" s="18">
        <f>'[1]예산내역-세입'!E7</f>
        <v>63960000</v>
      </c>
      <c r="E6" s="19">
        <f>D6-C6</f>
        <v>0</v>
      </c>
      <c r="F6" s="15"/>
      <c r="G6" s="15"/>
    </row>
    <row r="7" spans="1:7" ht="21" customHeight="1" x14ac:dyDescent="0.15">
      <c r="A7" s="20" t="s">
        <v>10</v>
      </c>
      <c r="B7" s="17" t="s">
        <v>10</v>
      </c>
      <c r="C7" s="18">
        <v>411472280</v>
      </c>
      <c r="D7" s="18">
        <f>'[1]예산내역-세입'!E11</f>
        <v>411472280</v>
      </c>
      <c r="E7" s="19">
        <f t="shared" ref="E7:E11" si="0">D7-C7</f>
        <v>0</v>
      </c>
      <c r="F7" s="15"/>
    </row>
    <row r="8" spans="1:7" ht="21" customHeight="1" x14ac:dyDescent="0.15">
      <c r="A8" s="21" t="s">
        <v>11</v>
      </c>
      <c r="B8" s="17" t="s">
        <v>11</v>
      </c>
      <c r="C8" s="18">
        <v>900000</v>
      </c>
      <c r="D8" s="18">
        <f>'[1]예산내역-세입'!E19</f>
        <v>900000</v>
      </c>
      <c r="E8" s="19">
        <f t="shared" si="0"/>
        <v>0</v>
      </c>
    </row>
    <row r="9" spans="1:7" ht="21" customHeight="1" x14ac:dyDescent="0.15">
      <c r="A9" s="20" t="s">
        <v>12</v>
      </c>
      <c r="B9" s="17" t="s">
        <v>12</v>
      </c>
      <c r="C9" s="18">
        <v>3600000</v>
      </c>
      <c r="D9" s="18">
        <f>'[1]예산내역-세입'!E24</f>
        <v>8600000</v>
      </c>
      <c r="E9" s="19">
        <f t="shared" si="0"/>
        <v>5000000</v>
      </c>
    </row>
    <row r="10" spans="1:7" ht="21" customHeight="1" x14ac:dyDescent="0.15">
      <c r="A10" s="22" t="s">
        <v>13</v>
      </c>
      <c r="B10" s="23" t="s">
        <v>13</v>
      </c>
      <c r="C10" s="24">
        <v>7318210</v>
      </c>
      <c r="D10" s="24">
        <f>'[1]예산내역-세입'!E31</f>
        <v>7351857</v>
      </c>
      <c r="E10" s="25">
        <f t="shared" si="0"/>
        <v>33647</v>
      </c>
    </row>
    <row r="11" spans="1:7" ht="21" customHeight="1" x14ac:dyDescent="0.15">
      <c r="A11" s="26" t="s">
        <v>14</v>
      </c>
      <c r="B11" s="27" t="s">
        <v>14</v>
      </c>
      <c r="C11" s="28">
        <v>21749510</v>
      </c>
      <c r="D11" s="28">
        <f>'[1]예산내역-세입'!E39</f>
        <v>21215863</v>
      </c>
      <c r="E11" s="29">
        <f t="shared" si="0"/>
        <v>-533647</v>
      </c>
    </row>
    <row r="12" spans="1:7" ht="21" customHeight="1" x14ac:dyDescent="0.15">
      <c r="A12" s="30"/>
      <c r="B12" s="30"/>
      <c r="C12" s="31"/>
      <c r="D12" s="32"/>
      <c r="E12" s="33"/>
    </row>
    <row r="13" spans="1:7" ht="21" customHeight="1" x14ac:dyDescent="0.15">
      <c r="A13" s="34"/>
      <c r="B13" s="34"/>
      <c r="C13" s="34"/>
      <c r="D13" s="34"/>
      <c r="E13" s="35" t="s">
        <v>1</v>
      </c>
    </row>
    <row r="14" spans="1:7" ht="21" customHeight="1" x14ac:dyDescent="0.15">
      <c r="A14" s="4" t="s">
        <v>15</v>
      </c>
      <c r="B14" s="5"/>
      <c r="C14" s="5"/>
      <c r="D14" s="5"/>
      <c r="E14" s="6"/>
    </row>
    <row r="15" spans="1:7" ht="21" customHeight="1" thickBot="1" x14ac:dyDescent="0.2">
      <c r="A15" s="7" t="s">
        <v>3</v>
      </c>
      <c r="B15" s="8" t="s">
        <v>4</v>
      </c>
      <c r="C15" s="9" t="str">
        <f>C4</f>
        <v>2025년 최초예산
(A)</v>
      </c>
      <c r="D15" s="9" t="str">
        <f>D4</f>
        <v>2025년 1차추경
(B)</v>
      </c>
      <c r="E15" s="10" t="s">
        <v>7</v>
      </c>
    </row>
    <row r="16" spans="1:7" ht="21" customHeight="1" thickTop="1" x14ac:dyDescent="0.15">
      <c r="A16" s="11" t="s">
        <v>16</v>
      </c>
      <c r="B16" s="36"/>
      <c r="C16" s="13">
        <v>509000000.28065395</v>
      </c>
      <c r="D16" s="13">
        <f>SUM(D17:D24)</f>
        <v>513500000.36273825</v>
      </c>
      <c r="E16" s="37">
        <f>E17+E18+E19+E20+E21+E22+E23+E24</f>
        <v>4500000.0820842981</v>
      </c>
      <c r="F16" s="15"/>
    </row>
    <row r="17" spans="1:7" ht="21" customHeight="1" x14ac:dyDescent="0.15">
      <c r="A17" s="38" t="s">
        <v>17</v>
      </c>
      <c r="B17" s="39" t="s">
        <v>18</v>
      </c>
      <c r="C17" s="40">
        <v>392242287.28065395</v>
      </c>
      <c r="D17" s="40">
        <f>'[1]예산내역-세출'!E8</f>
        <v>392191348.36273825</v>
      </c>
      <c r="E17" s="41">
        <f t="shared" ref="E17:E24" si="1">D17-C17</f>
        <v>-50938.917915701866</v>
      </c>
      <c r="F17" s="15"/>
      <c r="G17" s="15"/>
    </row>
    <row r="18" spans="1:7" ht="21" customHeight="1" x14ac:dyDescent="0.15">
      <c r="A18" s="42"/>
      <c r="B18" s="17" t="s">
        <v>19</v>
      </c>
      <c r="C18" s="43">
        <v>6000000</v>
      </c>
      <c r="D18" s="43">
        <f>'[1]예산내역-세출'!E50</f>
        <v>6000000</v>
      </c>
      <c r="E18" s="44">
        <f t="shared" si="1"/>
        <v>0</v>
      </c>
      <c r="F18" s="15"/>
      <c r="G18" s="15"/>
    </row>
    <row r="19" spans="1:7" ht="21" customHeight="1" x14ac:dyDescent="0.15">
      <c r="A19" s="45"/>
      <c r="B19" s="17" t="s">
        <v>20</v>
      </c>
      <c r="C19" s="43">
        <v>47944000</v>
      </c>
      <c r="D19" s="43">
        <f>'[1]예산내역-세출'!E57</f>
        <v>47944000</v>
      </c>
      <c r="E19" s="44">
        <f t="shared" si="1"/>
        <v>0</v>
      </c>
    </row>
    <row r="20" spans="1:7" ht="21" customHeight="1" x14ac:dyDescent="0.15">
      <c r="A20" s="20" t="s">
        <v>21</v>
      </c>
      <c r="B20" s="17" t="s">
        <v>22</v>
      </c>
      <c r="C20" s="43">
        <v>11659996</v>
      </c>
      <c r="D20" s="43">
        <f>'[1]예산내역-세출'!E84</f>
        <v>19059996</v>
      </c>
      <c r="E20" s="44">
        <f t="shared" si="1"/>
        <v>7400000</v>
      </c>
    </row>
    <row r="21" spans="1:7" ht="21" customHeight="1" x14ac:dyDescent="0.15">
      <c r="A21" s="38" t="s">
        <v>23</v>
      </c>
      <c r="B21" s="17" t="s">
        <v>20</v>
      </c>
      <c r="C21" s="43">
        <v>28300000</v>
      </c>
      <c r="D21" s="43">
        <f>'[1]예산내역-세출'!E96</f>
        <v>28300000</v>
      </c>
      <c r="E21" s="44">
        <f t="shared" si="1"/>
        <v>0</v>
      </c>
    </row>
    <row r="22" spans="1:7" ht="21" customHeight="1" x14ac:dyDescent="0.15">
      <c r="A22" s="42"/>
      <c r="B22" s="17" t="s">
        <v>23</v>
      </c>
      <c r="C22" s="43">
        <v>17804000</v>
      </c>
      <c r="D22" s="43">
        <f>'[1]예산내역-세출'!E104</f>
        <v>13004000</v>
      </c>
      <c r="E22" s="44">
        <f t="shared" si="1"/>
        <v>-4800000</v>
      </c>
    </row>
    <row r="23" spans="1:7" ht="21" customHeight="1" x14ac:dyDescent="0.15">
      <c r="A23" s="45"/>
      <c r="B23" s="17" t="s">
        <v>24</v>
      </c>
      <c r="C23" s="43">
        <v>4973000</v>
      </c>
      <c r="D23" s="43">
        <f>'[1]예산내역-세출'!E135</f>
        <v>6973000</v>
      </c>
      <c r="E23" s="44">
        <f t="shared" si="1"/>
        <v>2000000</v>
      </c>
    </row>
    <row r="24" spans="1:7" ht="21" customHeight="1" x14ac:dyDescent="0.15">
      <c r="A24" s="26" t="s">
        <v>25</v>
      </c>
      <c r="B24" s="27" t="s">
        <v>25</v>
      </c>
      <c r="C24" s="28">
        <v>76717</v>
      </c>
      <c r="D24" s="28">
        <f>'[1]예산내역-세출'!E150</f>
        <v>27656</v>
      </c>
      <c r="E24" s="46">
        <f t="shared" si="1"/>
        <v>-49061</v>
      </c>
    </row>
    <row r="25" spans="1:7" x14ac:dyDescent="0.15">
      <c r="A25" s="47"/>
      <c r="B25" s="47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>&amp;R참좋은기억학교(2025. 10. 10.)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2025-11-26T08:02:21Z</dcterms:created>
  <dcterms:modified xsi:type="dcterms:W3CDTF">2025-11-26T08:02:34Z</dcterms:modified>
</cp:coreProperties>
</file>