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유지연파일\예산 결산\2023년\결산\무량수전 결산자료(2023)\"/>
    </mc:Choice>
  </mc:AlternateContent>
  <xr:revisionPtr revIDLastSave="0" documentId="13_ncr:1_{3808AA5A-8B78-4266-BB57-139846D212D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표지" sheetId="1" r:id="rId1"/>
    <sheet name="총괄" sheetId="2" r:id="rId2"/>
    <sheet name="세입결산서" sheetId="3" r:id="rId3"/>
    <sheet name="세출결산서" sheetId="4" r:id="rId4"/>
  </sheets>
  <definedNames>
    <definedName name="_xlnm.Print_Area" localSheetId="2">세입결산서!$A$1:$H$82</definedName>
    <definedName name="_xlnm.Print_Area" localSheetId="3">세출결산서!$A$1:$H$115</definedName>
    <definedName name="_xlnm.Print_Area" localSheetId="1">총괄!$A$1:$E$34</definedName>
    <definedName name="_xlnm.Print_Area" localSheetId="0">표지!$A$1:$A$13</definedName>
    <definedName name="_xlnm.Print_Titles" localSheetId="2">세입결산서!$2:$2</definedName>
    <definedName name="_xlnm.Print_Titles" localSheetId="3">세출결산서!$2:$2</definedName>
  </definedNames>
  <calcPr calcId="191029" iterateDelta="1.0000000474974513E-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2" l="1"/>
  <c r="D30" i="2"/>
  <c r="D26" i="2"/>
  <c r="D25" i="2"/>
  <c r="D24" i="2"/>
  <c r="D23" i="2"/>
  <c r="D22" i="2"/>
  <c r="D21" i="2"/>
  <c r="D15" i="2"/>
  <c r="D14" i="2"/>
  <c r="D11" i="2"/>
  <c r="D10" i="2"/>
  <c r="D9" i="2"/>
  <c r="D6" i="2"/>
  <c r="E15" i="2" l="1"/>
  <c r="E14" i="2"/>
  <c r="E10" i="2"/>
  <c r="E9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D20" i="2"/>
  <c r="C20" i="2"/>
  <c r="E11" i="2"/>
  <c r="E20" i="2" l="1"/>
  <c r="E7" i="2"/>
  <c r="C5" i="2"/>
  <c r="E8" i="2"/>
  <c r="E12" i="2"/>
  <c r="E21" i="2"/>
  <c r="E13" i="2"/>
  <c r="E16" i="2"/>
  <c r="D5" i="2"/>
  <c r="E6" i="2"/>
  <c r="E5" i="2" l="1"/>
</calcChain>
</file>

<file path=xl/sharedStrings.xml><?xml version="1.0" encoding="utf-8"?>
<sst xmlns="http://schemas.openxmlformats.org/spreadsheetml/2006/main" count="345" uniqueCount="118">
  <si>
    <t>사회복지법인 무일복지재단</t>
  </si>
  <si>
    <t>공공요금 및 각종 세금공과금</t>
  </si>
  <si>
    <t>입소자(이용자)부담금수입</t>
  </si>
  <si>
    <t>■ 시설명 : 무량수전노인전문요양원</t>
  </si>
  <si>
    <t>운영충당적립금 및 
환경개선준비금</t>
  </si>
  <si>
    <t>운영충당 적립금 및
환경개선준비금</t>
  </si>
  <si>
    <t>11 적립금 및 준비금
(특별회계)</t>
  </si>
  <si>
    <t>02사 업 수 입</t>
  </si>
  <si>
    <t>01입소자부담금수입</t>
  </si>
  <si>
    <t>증 감(B-A)</t>
  </si>
  <si>
    <t>총        계</t>
  </si>
  <si>
    <t>총       계</t>
  </si>
  <si>
    <t>03사   업   비</t>
  </si>
  <si>
    <t>04전   출   금</t>
  </si>
  <si>
    <t>06상   환   금</t>
  </si>
  <si>
    <t>09이   월   금</t>
  </si>
  <si>
    <t>07차   입   금</t>
  </si>
  <si>
    <t>04보   조   금</t>
  </si>
  <si>
    <t>08전   입   금</t>
  </si>
  <si>
    <t>10잡   수   입</t>
  </si>
  <si>
    <t>06요양급여수입</t>
  </si>
  <si>
    <t>05후   원   금</t>
  </si>
  <si>
    <t>01사   무   비</t>
  </si>
  <si>
    <t>07잡   지   출</t>
  </si>
  <si>
    <t xml:space="preserve">2023.  02. </t>
  </si>
  <si>
    <t>08예   비   비</t>
  </si>
  <si>
    <t>09적립금 및 준비금</t>
  </si>
  <si>
    <t>전년도이월금(후원금)</t>
  </si>
  <si>
    <t>장기요양급여수입</t>
  </si>
  <si>
    <t>입소(이용)비용수입</t>
  </si>
  <si>
    <t>기타예금이자수입</t>
  </si>
  <si>
    <t>수용비 및 수수료</t>
  </si>
  <si>
    <t>(단위 : 원)</t>
  </si>
  <si>
    <t>퇴직금 및 퇴직적립금</t>
  </si>
  <si>
    <t>예비비 및 기타</t>
  </si>
  <si>
    <t>차기년도 이월금</t>
  </si>
  <si>
    <t>프로그램 사업비</t>
  </si>
  <si>
    <t>항</t>
  </si>
  <si>
    <t>잡수입</t>
  </si>
  <si>
    <t>계</t>
  </si>
  <si>
    <t>결산</t>
  </si>
  <si>
    <t>예산</t>
  </si>
  <si>
    <t>운영비</t>
  </si>
  <si>
    <t>차입금</t>
  </si>
  <si>
    <t>잡지출</t>
  </si>
  <si>
    <t>결산서</t>
  </si>
  <si>
    <t>예비비</t>
  </si>
  <si>
    <t>전입금</t>
  </si>
  <si>
    <t>과목</t>
  </si>
  <si>
    <t>목</t>
  </si>
  <si>
    <t>인건비</t>
  </si>
  <si>
    <t>이월금</t>
  </si>
  <si>
    <t>구분</t>
  </si>
  <si>
    <t>시설비</t>
  </si>
  <si>
    <t>전출금</t>
  </si>
  <si>
    <t>장의비</t>
  </si>
  <si>
    <t>후원금</t>
  </si>
  <si>
    <t>회의비</t>
  </si>
  <si>
    <t>사무비</t>
  </si>
  <si>
    <t>생계비</t>
  </si>
  <si>
    <t>사업비</t>
  </si>
  <si>
    <t>여비</t>
  </si>
  <si>
    <t>차량비</t>
  </si>
  <si>
    <t>의료비</t>
  </si>
  <si>
    <t>증감</t>
  </si>
  <si>
    <t>급여</t>
  </si>
  <si>
    <t>총합계</t>
  </si>
  <si>
    <t>보조금</t>
  </si>
  <si>
    <t>반환금</t>
  </si>
  <si>
    <t>관</t>
  </si>
  <si>
    <t>세                  출</t>
  </si>
  <si>
    <t xml:space="preserve">                (단위: 원)</t>
  </si>
  <si>
    <t>10적립금 및 준비금 지출
(특별회계)</t>
  </si>
  <si>
    <t>세                  입</t>
  </si>
  <si>
    <t>무 량 수 전 노 인 전 문 요 양 원</t>
  </si>
  <si>
    <t>후원금 수입</t>
  </si>
  <si>
    <t>시도보조금</t>
  </si>
  <si>
    <t>비지정후원금</t>
  </si>
  <si>
    <t>사업수입</t>
  </si>
  <si>
    <t>입소비용수입</t>
  </si>
  <si>
    <t>03과년도수입</t>
  </si>
  <si>
    <t>업무추진비</t>
  </si>
  <si>
    <t>기타운영비</t>
  </si>
  <si>
    <t>시설부담</t>
  </si>
  <si>
    <t>본인부담금수입</t>
  </si>
  <si>
    <t>가산금 수입</t>
  </si>
  <si>
    <t>05과년도지출</t>
  </si>
  <si>
    <t>부채상환금</t>
  </si>
  <si>
    <t>02재산조성비</t>
  </si>
  <si>
    <t>과년도지출</t>
  </si>
  <si>
    <t>일반사업비</t>
  </si>
  <si>
    <t>후원금수입</t>
  </si>
  <si>
    <t>보조금수입</t>
  </si>
  <si>
    <t>지정후원금</t>
  </si>
  <si>
    <t>국고보조금</t>
  </si>
  <si>
    <t>과년도수입</t>
  </si>
  <si>
    <t>요양급여수입</t>
  </si>
  <si>
    <t>정부보조</t>
  </si>
  <si>
    <t>식재료비수입</t>
  </si>
  <si>
    <t>각종수당</t>
  </si>
  <si>
    <t>기관운영비</t>
  </si>
  <si>
    <t>시설장비유지비</t>
  </si>
  <si>
    <t>재산조성비</t>
  </si>
  <si>
    <t>일용잡급</t>
  </si>
  <si>
    <t>수용기관경비</t>
  </si>
  <si>
    <t>직원식재료수입</t>
  </si>
  <si>
    <t>기타잡수입</t>
  </si>
  <si>
    <t>차기년도이월금</t>
  </si>
  <si>
    <t>사회보험부담금</t>
  </si>
  <si>
    <t>전년도이월금</t>
  </si>
  <si>
    <t>자산취득비</t>
  </si>
  <si>
    <t xml:space="preserve">2023년 무량수전노인전문요양원 </t>
    <phoneticPr fontId="20" type="noConversion"/>
  </si>
  <si>
    <t>2023년 무량수전노인전문요양원 결산서 총괄내역서</t>
    <phoneticPr fontId="20" type="noConversion"/>
  </si>
  <si>
    <t>2023년 결산 추경(A)</t>
    <phoneticPr fontId="20" type="noConversion"/>
  </si>
  <si>
    <t>2023년 결산(B)</t>
    <phoneticPr fontId="20" type="noConversion"/>
  </si>
  <si>
    <t>1) 2023년 세입결산서 내역</t>
    <phoneticPr fontId="20" type="noConversion"/>
  </si>
  <si>
    <t>2) 2023년 세출결산서 내역</t>
    <phoneticPr fontId="20" type="noConversion"/>
  </si>
  <si>
    <t>■ 세입 : 4,489,663,936원
■ 세출 : 4,247,565,736원
■ 잔액 :    242,098,200원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</si>
</sst>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76" formatCode="#,##0_ "/>
  </numFmts>
  <fonts count="23" x14ac:knownFonts="1">
    <font>
      <sz val="11"/>
      <color rgb="FF000000"/>
      <name val="돋움"/>
    </font>
    <font>
      <sz val="10"/>
      <color rgb="FF000000"/>
      <name val="굴림"/>
      <family val="3"/>
      <charset val="129"/>
    </font>
    <font>
      <sz val="11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sz val="11"/>
      <color rgb="FF000000"/>
      <name val="바탕"/>
      <family val="1"/>
      <charset val="129"/>
    </font>
    <font>
      <b/>
      <sz val="8"/>
      <color rgb="FF000000"/>
      <name val="굴림"/>
      <family val="3"/>
      <charset val="129"/>
    </font>
    <font>
      <sz val="8"/>
      <color rgb="FF000000"/>
      <name val="돋움"/>
      <family val="3"/>
      <charset val="129"/>
    </font>
    <font>
      <sz val="9"/>
      <color rgb="FF000000"/>
      <name val="돋움"/>
      <family val="3"/>
      <charset val="129"/>
    </font>
    <font>
      <sz val="10"/>
      <color rgb="FF000000"/>
      <name val="돋움"/>
      <family val="3"/>
      <charset val="129"/>
    </font>
    <font>
      <b/>
      <sz val="10"/>
      <color rgb="FF000000"/>
      <name val="돋움"/>
      <family val="3"/>
      <charset val="129"/>
    </font>
    <font>
      <b/>
      <sz val="20"/>
      <color rgb="FF000000"/>
      <name val="굴림"/>
      <family val="3"/>
      <charset val="129"/>
    </font>
    <font>
      <sz val="20"/>
      <color rgb="FF000000"/>
      <name val="굴림"/>
      <family val="3"/>
      <charset val="129"/>
    </font>
    <font>
      <b/>
      <sz val="9"/>
      <color rgb="FF000000"/>
      <name val="굴림"/>
      <family val="3"/>
      <charset val="129"/>
    </font>
    <font>
      <b/>
      <sz val="25"/>
      <color rgb="FF000000"/>
      <name val="굴림"/>
      <family val="3"/>
      <charset val="129"/>
    </font>
    <font>
      <b/>
      <sz val="24"/>
      <color rgb="FF000000"/>
      <name val="굴림"/>
      <family val="3"/>
      <charset val="129"/>
    </font>
    <font>
      <b/>
      <sz val="16"/>
      <color rgb="FF000000"/>
      <name val="굴림"/>
      <family val="3"/>
      <charset val="129"/>
    </font>
    <font>
      <sz val="9"/>
      <color rgb="FF000000"/>
      <name val="굴림체"/>
      <family val="3"/>
      <charset val="129"/>
    </font>
    <font>
      <b/>
      <sz val="10"/>
      <color rgb="FF000000"/>
      <name val="굴림"/>
      <family val="3"/>
      <charset val="129"/>
    </font>
    <font>
      <b/>
      <sz val="18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sz val="9"/>
      <color rgb="FF286892"/>
      <name val="굴림체"/>
      <family val="3"/>
      <charset val="129"/>
    </font>
    <font>
      <b/>
      <sz val="9"/>
      <color rgb="FF286892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</fills>
  <borders count="38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auto="1"/>
      </bottom>
      <diagonal/>
    </border>
    <border>
      <left/>
      <right style="thin">
        <color auto="1"/>
      </right>
      <top style="hair">
        <color rgb="FF000000"/>
      </top>
      <bottom style="thin">
        <color auto="1"/>
      </bottom>
      <diagonal/>
    </border>
    <border>
      <left style="thin">
        <color auto="1"/>
      </left>
      <right/>
      <top style="hair">
        <color rgb="FF000000"/>
      </top>
      <bottom style="thin">
        <color auto="1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auto="1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hair">
        <color rgb="FF000000"/>
      </bottom>
      <diagonal/>
    </border>
    <border>
      <left/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41" fontId="19" fillId="0" borderId="0">
      <alignment vertical="center"/>
    </xf>
  </cellStyleXfs>
  <cellXfs count="11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>
      <alignment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>
      <alignment vertical="center"/>
    </xf>
    <xf numFmtId="3" fontId="3" fillId="0" borderId="2" xfId="0" applyNumberFormat="1" applyFont="1" applyBorder="1">
      <alignment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41" fontId="6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41" fontId="8" fillId="0" borderId="0" xfId="0" applyNumberFormat="1" applyFont="1">
      <alignment vertical="center"/>
    </xf>
    <xf numFmtId="41" fontId="9" fillId="0" borderId="0" xfId="0" applyNumberFormat="1" applyFont="1">
      <alignment vertic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11" fillId="0" borderId="0" xfId="0" applyFont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3" fontId="12" fillId="0" borderId="5" xfId="0" applyNumberFormat="1" applyFont="1" applyBorder="1" applyAlignment="1">
      <alignment horizontal="right" vertical="center"/>
    </xf>
    <xf numFmtId="3" fontId="12" fillId="0" borderId="6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>
      <alignment vertical="center"/>
    </xf>
    <xf numFmtId="3" fontId="3" fillId="0" borderId="10" xfId="0" applyNumberFormat="1" applyFont="1" applyBorder="1" applyAlignment="1">
      <alignment horizontal="right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12" fillId="0" borderId="5" xfId="0" applyNumberFormat="1" applyFont="1" applyBorder="1">
      <alignment vertical="center"/>
    </xf>
    <xf numFmtId="3" fontId="12" fillId="0" borderId="6" xfId="0" applyNumberFormat="1" applyFont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2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3" fontId="12" fillId="0" borderId="13" xfId="0" applyNumberFormat="1" applyFont="1" applyBorder="1" applyAlignment="1">
      <alignment horizontal="center" vertical="center" wrapText="1"/>
    </xf>
    <xf numFmtId="3" fontId="12" fillId="0" borderId="13" xfId="0" applyNumberFormat="1" applyFont="1" applyBorder="1" applyAlignment="1">
      <alignment horizontal="center" vertical="center" wrapText="1" shrinkToFit="1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3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3" fontId="3" fillId="0" borderId="10" xfId="0" applyNumberFormat="1" applyFont="1" applyBorder="1">
      <alignment vertical="center"/>
    </xf>
    <xf numFmtId="0" fontId="14" fillId="0" borderId="0" xfId="0" applyFont="1" applyAlignment="1">
      <alignment horizontal="center" vertical="top" wrapText="1"/>
    </xf>
    <xf numFmtId="0" fontId="15" fillId="0" borderId="0" xfId="0" applyFont="1">
      <alignment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176" fontId="16" fillId="2" borderId="17" xfId="0" applyNumberFormat="1" applyFont="1" applyFill="1" applyBorder="1" applyAlignment="1">
      <alignment horizontal="right" vertical="center" wrapText="1"/>
    </xf>
    <xf numFmtId="176" fontId="16" fillId="2" borderId="16" xfId="0" applyNumberFormat="1" applyFont="1" applyFill="1" applyBorder="1" applyAlignment="1">
      <alignment horizontal="right" vertical="center" wrapText="1"/>
    </xf>
    <xf numFmtId="41" fontId="3" fillId="0" borderId="1" xfId="1" applyFont="1" applyBorder="1">
      <alignment vertical="center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41" fontId="1" fillId="0" borderId="18" xfId="0" applyNumberFormat="1" applyFont="1" applyBorder="1">
      <alignment vertical="center"/>
    </xf>
    <xf numFmtId="41" fontId="17" fillId="0" borderId="19" xfId="0" applyNumberFormat="1" applyFont="1" applyBorder="1">
      <alignment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3" fontId="3" fillId="0" borderId="21" xfId="0" applyNumberFormat="1" applyFont="1" applyBorder="1">
      <alignment vertical="center"/>
    </xf>
    <xf numFmtId="0" fontId="18" fillId="0" borderId="0" xfId="0" applyFont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176" fontId="16" fillId="3" borderId="16" xfId="0" applyNumberFormat="1" applyFont="1" applyFill="1" applyBorder="1" applyAlignment="1">
      <alignment horizontal="right" vertical="center" wrapText="1"/>
    </xf>
    <xf numFmtId="0" fontId="22" fillId="0" borderId="17" xfId="0" applyFont="1" applyBorder="1" applyAlignment="1">
      <alignment horizontal="center" vertical="center" wrapText="1"/>
    </xf>
    <xf numFmtId="176" fontId="22" fillId="0" borderId="17" xfId="0" applyNumberFormat="1" applyFont="1" applyBorder="1" applyAlignment="1">
      <alignment horizontal="right" vertical="center" wrapText="1"/>
    </xf>
    <xf numFmtId="0" fontId="22" fillId="0" borderId="16" xfId="0" applyFont="1" applyBorder="1" applyAlignment="1">
      <alignment horizontal="center" vertical="center" wrapText="1"/>
    </xf>
    <xf numFmtId="176" fontId="22" fillId="0" borderId="16" xfId="0" applyNumberFormat="1" applyFont="1" applyBorder="1" applyAlignment="1">
      <alignment horizontal="right" vertical="center" wrapText="1"/>
    </xf>
    <xf numFmtId="0" fontId="3" fillId="3" borderId="16" xfId="0" applyFont="1" applyFill="1" applyBorder="1" applyAlignment="1">
      <alignment horizontal="center" vertical="center" wrapText="1"/>
    </xf>
    <xf numFmtId="176" fontId="3" fillId="3" borderId="16" xfId="0" applyNumberFormat="1" applyFont="1" applyFill="1" applyBorder="1" applyAlignment="1">
      <alignment horizontal="right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right" vertical="center" wrapText="1"/>
    </xf>
    <xf numFmtId="176" fontId="3" fillId="2" borderId="16" xfId="0" applyNumberFormat="1" applyFont="1" applyFill="1" applyBorder="1" applyAlignment="1">
      <alignment horizontal="right" vertical="center" wrapText="1"/>
    </xf>
    <xf numFmtId="3" fontId="3" fillId="0" borderId="11" xfId="0" applyNumberFormat="1" applyFont="1" applyBorder="1" applyAlignment="1">
      <alignment horizontal="center" vertical="center"/>
    </xf>
    <xf numFmtId="3" fontId="3" fillId="0" borderId="22" xfId="0" applyNumberFormat="1" applyFont="1" applyBorder="1" applyAlignment="1">
      <alignment horizontal="center" vertical="center"/>
    </xf>
    <xf numFmtId="3" fontId="3" fillId="0" borderId="23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3" fontId="3" fillId="0" borderId="27" xfId="0" applyNumberFormat="1" applyFont="1" applyBorder="1" applyAlignment="1">
      <alignment horizontal="center" vertical="center"/>
    </xf>
    <xf numFmtId="3" fontId="3" fillId="0" borderId="28" xfId="0" applyNumberFormat="1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left" vertical="center" wrapText="1"/>
    </xf>
    <xf numFmtId="0" fontId="16" fillId="2" borderId="30" xfId="0" applyFont="1" applyFill="1" applyBorder="1" applyAlignment="1">
      <alignment horizontal="left" vertical="center" wrapText="1"/>
    </xf>
    <xf numFmtId="0" fontId="16" fillId="2" borderId="16" xfId="0" applyFont="1" applyFill="1" applyBorder="1" applyAlignment="1">
      <alignment horizontal="left" vertical="center" wrapText="1"/>
    </xf>
    <xf numFmtId="0" fontId="16" fillId="3" borderId="30" xfId="0" applyFont="1" applyFill="1" applyBorder="1" applyAlignment="1">
      <alignment horizontal="left" vertical="center" wrapText="1"/>
    </xf>
    <xf numFmtId="0" fontId="16" fillId="3" borderId="29" xfId="0" applyFont="1" applyFill="1" applyBorder="1" applyAlignment="1">
      <alignment horizontal="left" vertical="center" wrapText="1"/>
    </xf>
    <xf numFmtId="0" fontId="16" fillId="3" borderId="16" xfId="0" applyFont="1" applyFill="1" applyBorder="1" applyAlignment="1">
      <alignment horizontal="left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5"/>
  <sheetViews>
    <sheetView view="pageBreakPreview" zoomScale="80" zoomScaleNormal="100" zoomScaleSheetLayoutView="80" workbookViewId="0">
      <selection activeCell="H7" sqref="H7"/>
    </sheetView>
  </sheetViews>
  <sheetFormatPr defaultColWidth="8.88671875" defaultRowHeight="13.5" x14ac:dyDescent="0.15"/>
  <cols>
    <col min="1" max="1" width="83.6640625" customWidth="1"/>
    <col min="254" max="254" width="7.77734375" customWidth="1"/>
    <col min="255" max="255" width="82.77734375" customWidth="1"/>
    <col min="256" max="256" width="0.5546875" customWidth="1"/>
    <col min="257" max="257" width="6" customWidth="1"/>
    <col min="510" max="510" width="7.77734375" customWidth="1"/>
    <col min="511" max="511" width="82.77734375" customWidth="1"/>
    <col min="512" max="512" width="0.5546875" customWidth="1"/>
    <col min="513" max="513" width="6" customWidth="1"/>
    <col min="766" max="766" width="7.77734375" customWidth="1"/>
    <col min="767" max="767" width="82.77734375" customWidth="1"/>
    <col min="768" max="768" width="0.5546875" customWidth="1"/>
    <col min="769" max="769" width="6" customWidth="1"/>
    <col min="1022" max="1022" width="7.77734375" customWidth="1"/>
    <col min="1023" max="1023" width="82.77734375" customWidth="1"/>
    <col min="1024" max="1024" width="0.5546875" customWidth="1"/>
    <col min="1025" max="1025" width="6" customWidth="1"/>
    <col min="1278" max="1278" width="7.77734375" customWidth="1"/>
    <col min="1279" max="1279" width="82.77734375" customWidth="1"/>
    <col min="1280" max="1280" width="0.5546875" customWidth="1"/>
    <col min="1281" max="1281" width="6" customWidth="1"/>
    <col min="1534" max="1534" width="7.77734375" customWidth="1"/>
    <col min="1535" max="1535" width="82.77734375" customWidth="1"/>
    <col min="1536" max="1536" width="0.5546875" customWidth="1"/>
    <col min="1537" max="1537" width="6" customWidth="1"/>
    <col min="1790" max="1790" width="7.77734375" customWidth="1"/>
    <col min="1791" max="1791" width="82.77734375" customWidth="1"/>
    <col min="1792" max="1792" width="0.5546875" customWidth="1"/>
    <col min="1793" max="1793" width="6" customWidth="1"/>
    <col min="2046" max="2046" width="7.77734375" customWidth="1"/>
    <col min="2047" max="2047" width="82.77734375" customWidth="1"/>
    <col min="2048" max="2048" width="0.5546875" customWidth="1"/>
    <col min="2049" max="2049" width="6" customWidth="1"/>
    <col min="2302" max="2302" width="7.77734375" customWidth="1"/>
    <col min="2303" max="2303" width="82.77734375" customWidth="1"/>
    <col min="2304" max="2304" width="0.5546875" customWidth="1"/>
    <col min="2305" max="2305" width="6" customWidth="1"/>
    <col min="2558" max="2558" width="7.77734375" customWidth="1"/>
    <col min="2559" max="2559" width="82.77734375" customWidth="1"/>
    <col min="2560" max="2560" width="0.5546875" customWidth="1"/>
    <col min="2561" max="2561" width="6" customWidth="1"/>
    <col min="2814" max="2814" width="7.77734375" customWidth="1"/>
    <col min="2815" max="2815" width="82.77734375" customWidth="1"/>
    <col min="2816" max="2816" width="0.5546875" customWidth="1"/>
    <col min="2817" max="2817" width="6" customWidth="1"/>
    <col min="3070" max="3070" width="7.77734375" customWidth="1"/>
    <col min="3071" max="3071" width="82.77734375" customWidth="1"/>
    <col min="3072" max="3072" width="0.5546875" customWidth="1"/>
    <col min="3073" max="3073" width="6" customWidth="1"/>
    <col min="3326" max="3326" width="7.77734375" customWidth="1"/>
    <col min="3327" max="3327" width="82.77734375" customWidth="1"/>
    <col min="3328" max="3328" width="0.5546875" customWidth="1"/>
    <col min="3329" max="3329" width="6" customWidth="1"/>
    <col min="3582" max="3582" width="7.77734375" customWidth="1"/>
    <col min="3583" max="3583" width="82.77734375" customWidth="1"/>
    <col min="3584" max="3584" width="0.5546875" customWidth="1"/>
    <col min="3585" max="3585" width="6" customWidth="1"/>
    <col min="3838" max="3838" width="7.77734375" customWidth="1"/>
    <col min="3839" max="3839" width="82.77734375" customWidth="1"/>
    <col min="3840" max="3840" width="0.5546875" customWidth="1"/>
    <col min="3841" max="3841" width="6" customWidth="1"/>
    <col min="4094" max="4094" width="7.77734375" customWidth="1"/>
    <col min="4095" max="4095" width="82.77734375" customWidth="1"/>
    <col min="4096" max="4096" width="0.5546875" customWidth="1"/>
    <col min="4097" max="4097" width="6" customWidth="1"/>
    <col min="4350" max="4350" width="7.77734375" customWidth="1"/>
    <col min="4351" max="4351" width="82.77734375" customWidth="1"/>
    <col min="4352" max="4352" width="0.5546875" customWidth="1"/>
    <col min="4353" max="4353" width="6" customWidth="1"/>
    <col min="4606" max="4606" width="7.77734375" customWidth="1"/>
    <col min="4607" max="4607" width="82.77734375" customWidth="1"/>
    <col min="4608" max="4608" width="0.5546875" customWidth="1"/>
    <col min="4609" max="4609" width="6" customWidth="1"/>
    <col min="4862" max="4862" width="7.77734375" customWidth="1"/>
    <col min="4863" max="4863" width="82.77734375" customWidth="1"/>
    <col min="4864" max="4864" width="0.5546875" customWidth="1"/>
    <col min="4865" max="4865" width="6" customWidth="1"/>
    <col min="5118" max="5118" width="7.77734375" customWidth="1"/>
    <col min="5119" max="5119" width="82.77734375" customWidth="1"/>
    <col min="5120" max="5120" width="0.5546875" customWidth="1"/>
    <col min="5121" max="5121" width="6" customWidth="1"/>
    <col min="5374" max="5374" width="7.77734375" customWidth="1"/>
    <col min="5375" max="5375" width="82.77734375" customWidth="1"/>
    <col min="5376" max="5376" width="0.5546875" customWidth="1"/>
    <col min="5377" max="5377" width="6" customWidth="1"/>
    <col min="5630" max="5630" width="7.77734375" customWidth="1"/>
    <col min="5631" max="5631" width="82.77734375" customWidth="1"/>
    <col min="5632" max="5632" width="0.5546875" customWidth="1"/>
    <col min="5633" max="5633" width="6" customWidth="1"/>
    <col min="5886" max="5886" width="7.77734375" customWidth="1"/>
    <col min="5887" max="5887" width="82.77734375" customWidth="1"/>
    <col min="5888" max="5888" width="0.5546875" customWidth="1"/>
    <col min="5889" max="5889" width="6" customWidth="1"/>
    <col min="6142" max="6142" width="7.77734375" customWidth="1"/>
    <col min="6143" max="6143" width="82.77734375" customWidth="1"/>
    <col min="6144" max="6144" width="0.5546875" customWidth="1"/>
    <col min="6145" max="6145" width="6" customWidth="1"/>
    <col min="6398" max="6398" width="7.77734375" customWidth="1"/>
    <col min="6399" max="6399" width="82.77734375" customWidth="1"/>
    <col min="6400" max="6400" width="0.5546875" customWidth="1"/>
    <col min="6401" max="6401" width="6" customWidth="1"/>
    <col min="6654" max="6654" width="7.77734375" customWidth="1"/>
    <col min="6655" max="6655" width="82.77734375" customWidth="1"/>
    <col min="6656" max="6656" width="0.5546875" customWidth="1"/>
    <col min="6657" max="6657" width="6" customWidth="1"/>
    <col min="6910" max="6910" width="7.77734375" customWidth="1"/>
    <col min="6911" max="6911" width="82.77734375" customWidth="1"/>
    <col min="6912" max="6912" width="0.5546875" customWidth="1"/>
    <col min="6913" max="6913" width="6" customWidth="1"/>
    <col min="7166" max="7166" width="7.77734375" customWidth="1"/>
    <col min="7167" max="7167" width="82.77734375" customWidth="1"/>
    <col min="7168" max="7168" width="0.5546875" customWidth="1"/>
    <col min="7169" max="7169" width="6" customWidth="1"/>
    <col min="7422" max="7422" width="7.77734375" customWidth="1"/>
    <col min="7423" max="7423" width="82.77734375" customWidth="1"/>
    <col min="7424" max="7424" width="0.5546875" customWidth="1"/>
    <col min="7425" max="7425" width="6" customWidth="1"/>
    <col min="7678" max="7678" width="7.77734375" customWidth="1"/>
    <col min="7679" max="7679" width="82.77734375" customWidth="1"/>
    <col min="7680" max="7680" width="0.5546875" customWidth="1"/>
    <col min="7681" max="7681" width="6" customWidth="1"/>
    <col min="7934" max="7934" width="7.77734375" customWidth="1"/>
    <col min="7935" max="7935" width="82.77734375" customWidth="1"/>
    <col min="7936" max="7936" width="0.5546875" customWidth="1"/>
    <col min="7937" max="7937" width="6" customWidth="1"/>
    <col min="8190" max="8190" width="7.77734375" customWidth="1"/>
    <col min="8191" max="8191" width="82.77734375" customWidth="1"/>
    <col min="8192" max="8192" width="0.5546875" customWidth="1"/>
    <col min="8193" max="8193" width="6" customWidth="1"/>
    <col min="8446" max="8446" width="7.77734375" customWidth="1"/>
    <col min="8447" max="8447" width="82.77734375" customWidth="1"/>
    <col min="8448" max="8448" width="0.5546875" customWidth="1"/>
    <col min="8449" max="8449" width="6" customWidth="1"/>
    <col min="8702" max="8702" width="7.77734375" customWidth="1"/>
    <col min="8703" max="8703" width="82.77734375" customWidth="1"/>
    <col min="8704" max="8704" width="0.5546875" customWidth="1"/>
    <col min="8705" max="8705" width="6" customWidth="1"/>
    <col min="8958" max="8958" width="7.77734375" customWidth="1"/>
    <col min="8959" max="8959" width="82.77734375" customWidth="1"/>
    <col min="8960" max="8960" width="0.5546875" customWidth="1"/>
    <col min="8961" max="8961" width="6" customWidth="1"/>
    <col min="9214" max="9214" width="7.77734375" customWidth="1"/>
    <col min="9215" max="9215" width="82.77734375" customWidth="1"/>
    <col min="9216" max="9216" width="0.5546875" customWidth="1"/>
    <col min="9217" max="9217" width="6" customWidth="1"/>
    <col min="9470" max="9470" width="7.77734375" customWidth="1"/>
    <col min="9471" max="9471" width="82.77734375" customWidth="1"/>
    <col min="9472" max="9472" width="0.5546875" customWidth="1"/>
    <col min="9473" max="9473" width="6" customWidth="1"/>
    <col min="9726" max="9726" width="7.77734375" customWidth="1"/>
    <col min="9727" max="9727" width="82.77734375" customWidth="1"/>
    <col min="9728" max="9728" width="0.5546875" customWidth="1"/>
    <col min="9729" max="9729" width="6" customWidth="1"/>
    <col min="9982" max="9982" width="7.77734375" customWidth="1"/>
    <col min="9983" max="9983" width="82.77734375" customWidth="1"/>
    <col min="9984" max="9984" width="0.5546875" customWidth="1"/>
    <col min="9985" max="9985" width="6" customWidth="1"/>
    <col min="10238" max="10238" width="7.77734375" customWidth="1"/>
    <col min="10239" max="10239" width="82.77734375" customWidth="1"/>
    <col min="10240" max="10240" width="0.5546875" customWidth="1"/>
    <col min="10241" max="10241" width="6" customWidth="1"/>
    <col min="10494" max="10494" width="7.77734375" customWidth="1"/>
    <col min="10495" max="10495" width="82.77734375" customWidth="1"/>
    <col min="10496" max="10496" width="0.5546875" customWidth="1"/>
    <col min="10497" max="10497" width="6" customWidth="1"/>
    <col min="10750" max="10750" width="7.77734375" customWidth="1"/>
    <col min="10751" max="10751" width="82.77734375" customWidth="1"/>
    <col min="10752" max="10752" width="0.5546875" customWidth="1"/>
    <col min="10753" max="10753" width="6" customWidth="1"/>
    <col min="11006" max="11006" width="7.77734375" customWidth="1"/>
    <col min="11007" max="11007" width="82.77734375" customWidth="1"/>
    <col min="11008" max="11008" width="0.5546875" customWidth="1"/>
    <col min="11009" max="11009" width="6" customWidth="1"/>
    <col min="11262" max="11262" width="7.77734375" customWidth="1"/>
    <col min="11263" max="11263" width="82.77734375" customWidth="1"/>
    <col min="11264" max="11264" width="0.5546875" customWidth="1"/>
    <col min="11265" max="11265" width="6" customWidth="1"/>
    <col min="11518" max="11518" width="7.77734375" customWidth="1"/>
    <col min="11519" max="11519" width="82.77734375" customWidth="1"/>
    <col min="11520" max="11520" width="0.5546875" customWidth="1"/>
    <col min="11521" max="11521" width="6" customWidth="1"/>
    <col min="11774" max="11774" width="7.77734375" customWidth="1"/>
    <col min="11775" max="11775" width="82.77734375" customWidth="1"/>
    <col min="11776" max="11776" width="0.5546875" customWidth="1"/>
    <col min="11777" max="11777" width="6" customWidth="1"/>
    <col min="12030" max="12030" width="7.77734375" customWidth="1"/>
    <col min="12031" max="12031" width="82.77734375" customWidth="1"/>
    <col min="12032" max="12032" width="0.5546875" customWidth="1"/>
    <col min="12033" max="12033" width="6" customWidth="1"/>
    <col min="12286" max="12286" width="7.77734375" customWidth="1"/>
    <col min="12287" max="12287" width="82.77734375" customWidth="1"/>
    <col min="12288" max="12288" width="0.5546875" customWidth="1"/>
    <col min="12289" max="12289" width="6" customWidth="1"/>
    <col min="12542" max="12542" width="7.77734375" customWidth="1"/>
    <col min="12543" max="12543" width="82.77734375" customWidth="1"/>
    <col min="12544" max="12544" width="0.5546875" customWidth="1"/>
    <col min="12545" max="12545" width="6" customWidth="1"/>
    <col min="12798" max="12798" width="7.77734375" customWidth="1"/>
    <col min="12799" max="12799" width="82.77734375" customWidth="1"/>
    <col min="12800" max="12800" width="0.5546875" customWidth="1"/>
    <col min="12801" max="12801" width="6" customWidth="1"/>
    <col min="13054" max="13054" width="7.77734375" customWidth="1"/>
    <col min="13055" max="13055" width="82.77734375" customWidth="1"/>
    <col min="13056" max="13056" width="0.5546875" customWidth="1"/>
    <col min="13057" max="13057" width="6" customWidth="1"/>
    <col min="13310" max="13310" width="7.77734375" customWidth="1"/>
    <col min="13311" max="13311" width="82.77734375" customWidth="1"/>
    <col min="13312" max="13312" width="0.5546875" customWidth="1"/>
    <col min="13313" max="13313" width="6" customWidth="1"/>
    <col min="13566" max="13566" width="7.77734375" customWidth="1"/>
    <col min="13567" max="13567" width="82.77734375" customWidth="1"/>
    <col min="13568" max="13568" width="0.5546875" customWidth="1"/>
    <col min="13569" max="13569" width="6" customWidth="1"/>
    <col min="13822" max="13822" width="7.77734375" customWidth="1"/>
    <col min="13823" max="13823" width="82.77734375" customWidth="1"/>
    <col min="13824" max="13824" width="0.5546875" customWidth="1"/>
    <col min="13825" max="13825" width="6" customWidth="1"/>
    <col min="14078" max="14078" width="7.77734375" customWidth="1"/>
    <col min="14079" max="14079" width="82.77734375" customWidth="1"/>
    <col min="14080" max="14080" width="0.5546875" customWidth="1"/>
    <col min="14081" max="14081" width="6" customWidth="1"/>
    <col min="14334" max="14334" width="7.77734375" customWidth="1"/>
    <col min="14335" max="14335" width="82.77734375" customWidth="1"/>
    <col min="14336" max="14336" width="0.5546875" customWidth="1"/>
    <col min="14337" max="14337" width="6" customWidth="1"/>
    <col min="14590" max="14590" width="7.77734375" customWidth="1"/>
    <col min="14591" max="14591" width="82.77734375" customWidth="1"/>
    <col min="14592" max="14592" width="0.5546875" customWidth="1"/>
    <col min="14593" max="14593" width="6" customWidth="1"/>
    <col min="14846" max="14846" width="7.77734375" customWidth="1"/>
    <col min="14847" max="14847" width="82.77734375" customWidth="1"/>
    <col min="14848" max="14848" width="0.5546875" customWidth="1"/>
    <col min="14849" max="14849" width="6" customWidth="1"/>
    <col min="15102" max="15102" width="7.77734375" customWidth="1"/>
    <col min="15103" max="15103" width="82.77734375" customWidth="1"/>
    <col min="15104" max="15104" width="0.5546875" customWidth="1"/>
    <col min="15105" max="15105" width="6" customWidth="1"/>
    <col min="15358" max="15358" width="7.77734375" customWidth="1"/>
    <col min="15359" max="15359" width="82.77734375" customWidth="1"/>
    <col min="15360" max="15360" width="0.5546875" customWidth="1"/>
    <col min="15361" max="15361" width="6" customWidth="1"/>
    <col min="15614" max="15614" width="7.77734375" customWidth="1"/>
    <col min="15615" max="15615" width="82.77734375" customWidth="1"/>
    <col min="15616" max="15616" width="0.5546875" customWidth="1"/>
    <col min="15617" max="15617" width="6" customWidth="1"/>
    <col min="15870" max="15870" width="7.77734375" customWidth="1"/>
    <col min="15871" max="15871" width="82.77734375" customWidth="1"/>
    <col min="15872" max="15872" width="0.5546875" customWidth="1"/>
    <col min="15873" max="15873" width="6" customWidth="1"/>
    <col min="16126" max="16126" width="7.77734375" customWidth="1"/>
    <col min="16127" max="16127" width="82.77734375" customWidth="1"/>
    <col min="16128" max="16128" width="0.5546875" customWidth="1"/>
    <col min="16129" max="16129" width="6" customWidth="1"/>
  </cols>
  <sheetData>
    <row r="1" spans="1:1" x14ac:dyDescent="0.15">
      <c r="A1" s="1"/>
    </row>
    <row r="2" spans="1:1" ht="67.5" customHeight="1" x14ac:dyDescent="0.15">
      <c r="A2" s="17"/>
    </row>
    <row r="3" spans="1:1" ht="57.75" customHeight="1" x14ac:dyDescent="0.4">
      <c r="A3" s="39" t="s">
        <v>111</v>
      </c>
    </row>
    <row r="4" spans="1:1" ht="79.5" customHeight="1" x14ac:dyDescent="0.15">
      <c r="A4" s="53" t="s">
        <v>45</v>
      </c>
    </row>
    <row r="5" spans="1:1" ht="138" customHeight="1" x14ac:dyDescent="0.15">
      <c r="A5" s="67" t="s">
        <v>117</v>
      </c>
    </row>
    <row r="6" spans="1:1" x14ac:dyDescent="0.15">
      <c r="A6" s="17"/>
    </row>
    <row r="7" spans="1:1" ht="45.75" customHeight="1" x14ac:dyDescent="0.3">
      <c r="A7" s="18" t="s">
        <v>24</v>
      </c>
    </row>
    <row r="8" spans="1:1" ht="155.25" customHeight="1" x14ac:dyDescent="0.3">
      <c r="A8" s="19"/>
    </row>
    <row r="9" spans="1:1" ht="40.5" customHeight="1" x14ac:dyDescent="0.15">
      <c r="A9" s="20" t="s">
        <v>0</v>
      </c>
    </row>
    <row r="10" spans="1:1" ht="27" customHeight="1" x14ac:dyDescent="0.15">
      <c r="A10" s="21" t="s">
        <v>74</v>
      </c>
    </row>
    <row r="11" spans="1:1" ht="25.5" x14ac:dyDescent="0.15">
      <c r="A11" s="22"/>
    </row>
    <row r="12" spans="1:1" x14ac:dyDescent="0.15">
      <c r="A12" s="1"/>
    </row>
    <row r="13" spans="1:1" x14ac:dyDescent="0.15">
      <c r="A13" s="1"/>
    </row>
    <row r="14" spans="1:1" x14ac:dyDescent="0.15">
      <c r="A14" s="1"/>
    </row>
    <row r="15" spans="1:1" x14ac:dyDescent="0.15">
      <c r="A15" s="9"/>
    </row>
  </sheetData>
  <phoneticPr fontId="20" type="noConversion"/>
  <printOptions horizontalCentered="1" verticalCentered="1"/>
  <pageMargins left="0.38999998569488525" right="0.38999998569488525" top="0.79000002145767212" bottom="0.589999973773956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J36"/>
  <sheetViews>
    <sheetView tabSelected="1" view="pageBreakPreview" zoomScaleNormal="100" zoomScaleSheetLayoutView="100" workbookViewId="0">
      <selection activeCell="M14" sqref="M14"/>
    </sheetView>
  </sheetViews>
  <sheetFormatPr defaultColWidth="8.88671875" defaultRowHeight="13.5" x14ac:dyDescent="0.15"/>
  <cols>
    <col min="1" max="1" width="16.44140625" style="11" customWidth="1"/>
    <col min="2" max="5" width="15.77734375" style="11" customWidth="1"/>
    <col min="6" max="10" width="13.77734375" style="11" customWidth="1"/>
    <col min="257" max="261" width="15.77734375" customWidth="1"/>
    <col min="262" max="266" width="13.77734375" customWidth="1"/>
    <col min="513" max="517" width="15.77734375" customWidth="1"/>
    <col min="518" max="522" width="13.77734375" customWidth="1"/>
    <col min="769" max="773" width="15.77734375" customWidth="1"/>
    <col min="774" max="778" width="13.77734375" customWidth="1"/>
    <col min="1025" max="1029" width="15.77734375" customWidth="1"/>
    <col min="1030" max="1034" width="13.77734375" customWidth="1"/>
    <col min="1281" max="1285" width="15.77734375" customWidth="1"/>
    <col min="1286" max="1290" width="13.77734375" customWidth="1"/>
    <col min="1537" max="1541" width="15.77734375" customWidth="1"/>
    <col min="1542" max="1546" width="13.77734375" customWidth="1"/>
    <col min="1793" max="1797" width="15.77734375" customWidth="1"/>
    <col min="1798" max="1802" width="13.77734375" customWidth="1"/>
    <col min="2049" max="2053" width="15.77734375" customWidth="1"/>
    <col min="2054" max="2058" width="13.77734375" customWidth="1"/>
    <col min="2305" max="2309" width="15.77734375" customWidth="1"/>
    <col min="2310" max="2314" width="13.77734375" customWidth="1"/>
    <col min="2561" max="2565" width="15.77734375" customWidth="1"/>
    <col min="2566" max="2570" width="13.77734375" customWidth="1"/>
    <col min="2817" max="2821" width="15.77734375" customWidth="1"/>
    <col min="2822" max="2826" width="13.77734375" customWidth="1"/>
    <col min="3073" max="3077" width="15.77734375" customWidth="1"/>
    <col min="3078" max="3082" width="13.77734375" customWidth="1"/>
    <col min="3329" max="3333" width="15.77734375" customWidth="1"/>
    <col min="3334" max="3338" width="13.77734375" customWidth="1"/>
    <col min="3585" max="3589" width="15.77734375" customWidth="1"/>
    <col min="3590" max="3594" width="13.77734375" customWidth="1"/>
    <col min="3841" max="3845" width="15.77734375" customWidth="1"/>
    <col min="3846" max="3850" width="13.77734375" customWidth="1"/>
    <col min="4097" max="4101" width="15.77734375" customWidth="1"/>
    <col min="4102" max="4106" width="13.77734375" customWidth="1"/>
    <col min="4353" max="4357" width="15.77734375" customWidth="1"/>
    <col min="4358" max="4362" width="13.77734375" customWidth="1"/>
    <col min="4609" max="4613" width="15.77734375" customWidth="1"/>
    <col min="4614" max="4618" width="13.77734375" customWidth="1"/>
    <col min="4865" max="4869" width="15.77734375" customWidth="1"/>
    <col min="4870" max="4874" width="13.77734375" customWidth="1"/>
    <col min="5121" max="5125" width="15.77734375" customWidth="1"/>
    <col min="5126" max="5130" width="13.77734375" customWidth="1"/>
    <col min="5377" max="5381" width="15.77734375" customWidth="1"/>
    <col min="5382" max="5386" width="13.77734375" customWidth="1"/>
    <col min="5633" max="5637" width="15.77734375" customWidth="1"/>
    <col min="5638" max="5642" width="13.77734375" customWidth="1"/>
    <col min="5889" max="5893" width="15.77734375" customWidth="1"/>
    <col min="5894" max="5898" width="13.77734375" customWidth="1"/>
    <col min="6145" max="6149" width="15.77734375" customWidth="1"/>
    <col min="6150" max="6154" width="13.77734375" customWidth="1"/>
    <col min="6401" max="6405" width="15.77734375" customWidth="1"/>
    <col min="6406" max="6410" width="13.77734375" customWidth="1"/>
    <col min="6657" max="6661" width="15.77734375" customWidth="1"/>
    <col min="6662" max="6666" width="13.77734375" customWidth="1"/>
    <col min="6913" max="6917" width="15.77734375" customWidth="1"/>
    <col min="6918" max="6922" width="13.77734375" customWidth="1"/>
    <col min="7169" max="7173" width="15.77734375" customWidth="1"/>
    <col min="7174" max="7178" width="13.77734375" customWidth="1"/>
    <col min="7425" max="7429" width="15.77734375" customWidth="1"/>
    <col min="7430" max="7434" width="13.77734375" customWidth="1"/>
    <col min="7681" max="7685" width="15.77734375" customWidth="1"/>
    <col min="7686" max="7690" width="13.77734375" customWidth="1"/>
    <col min="7937" max="7941" width="15.77734375" customWidth="1"/>
    <col min="7942" max="7946" width="13.77734375" customWidth="1"/>
    <col min="8193" max="8197" width="15.77734375" customWidth="1"/>
    <col min="8198" max="8202" width="13.77734375" customWidth="1"/>
    <col min="8449" max="8453" width="15.77734375" customWidth="1"/>
    <col min="8454" max="8458" width="13.77734375" customWidth="1"/>
    <col min="8705" max="8709" width="15.77734375" customWidth="1"/>
    <col min="8710" max="8714" width="13.77734375" customWidth="1"/>
    <col min="8961" max="8965" width="15.77734375" customWidth="1"/>
    <col min="8966" max="8970" width="13.77734375" customWidth="1"/>
    <col min="9217" max="9221" width="15.77734375" customWidth="1"/>
    <col min="9222" max="9226" width="13.77734375" customWidth="1"/>
    <col min="9473" max="9477" width="15.77734375" customWidth="1"/>
    <col min="9478" max="9482" width="13.77734375" customWidth="1"/>
    <col min="9729" max="9733" width="15.77734375" customWidth="1"/>
    <col min="9734" max="9738" width="13.77734375" customWidth="1"/>
    <col min="9985" max="9989" width="15.77734375" customWidth="1"/>
    <col min="9990" max="9994" width="13.77734375" customWidth="1"/>
    <col min="10241" max="10245" width="15.77734375" customWidth="1"/>
    <col min="10246" max="10250" width="13.77734375" customWidth="1"/>
    <col min="10497" max="10501" width="15.77734375" customWidth="1"/>
    <col min="10502" max="10506" width="13.77734375" customWidth="1"/>
    <col min="10753" max="10757" width="15.77734375" customWidth="1"/>
    <col min="10758" max="10762" width="13.77734375" customWidth="1"/>
    <col min="11009" max="11013" width="15.77734375" customWidth="1"/>
    <col min="11014" max="11018" width="13.77734375" customWidth="1"/>
    <col min="11265" max="11269" width="15.77734375" customWidth="1"/>
    <col min="11270" max="11274" width="13.77734375" customWidth="1"/>
    <col min="11521" max="11525" width="15.77734375" customWidth="1"/>
    <col min="11526" max="11530" width="13.77734375" customWidth="1"/>
    <col min="11777" max="11781" width="15.77734375" customWidth="1"/>
    <col min="11782" max="11786" width="13.77734375" customWidth="1"/>
    <col min="12033" max="12037" width="15.77734375" customWidth="1"/>
    <col min="12038" max="12042" width="13.77734375" customWidth="1"/>
    <col min="12289" max="12293" width="15.77734375" customWidth="1"/>
    <col min="12294" max="12298" width="13.77734375" customWidth="1"/>
    <col min="12545" max="12549" width="15.77734375" customWidth="1"/>
    <col min="12550" max="12554" width="13.77734375" customWidth="1"/>
    <col min="12801" max="12805" width="15.77734375" customWidth="1"/>
    <col min="12806" max="12810" width="13.77734375" customWidth="1"/>
    <col min="13057" max="13061" width="15.77734375" customWidth="1"/>
    <col min="13062" max="13066" width="13.77734375" customWidth="1"/>
    <col min="13313" max="13317" width="15.77734375" customWidth="1"/>
    <col min="13318" max="13322" width="13.77734375" customWidth="1"/>
    <col min="13569" max="13573" width="15.77734375" customWidth="1"/>
    <col min="13574" max="13578" width="13.77734375" customWidth="1"/>
    <col min="13825" max="13829" width="15.77734375" customWidth="1"/>
    <col min="13830" max="13834" width="13.77734375" customWidth="1"/>
    <col min="14081" max="14085" width="15.77734375" customWidth="1"/>
    <col min="14086" max="14090" width="13.77734375" customWidth="1"/>
    <col min="14337" max="14341" width="15.77734375" customWidth="1"/>
    <col min="14342" max="14346" width="13.77734375" customWidth="1"/>
    <col min="14593" max="14597" width="15.77734375" customWidth="1"/>
    <col min="14598" max="14602" width="13.77734375" customWidth="1"/>
    <col min="14849" max="14853" width="15.77734375" customWidth="1"/>
    <col min="14854" max="14858" width="13.77734375" customWidth="1"/>
    <col min="15105" max="15109" width="15.77734375" customWidth="1"/>
    <col min="15110" max="15114" width="13.77734375" customWidth="1"/>
    <col min="15361" max="15365" width="15.77734375" customWidth="1"/>
    <col min="15366" max="15370" width="13.77734375" customWidth="1"/>
    <col min="15617" max="15621" width="15.77734375" customWidth="1"/>
    <col min="15622" max="15626" width="13.77734375" customWidth="1"/>
    <col min="15873" max="15877" width="15.77734375" customWidth="1"/>
    <col min="15878" max="15882" width="13.77734375" customWidth="1"/>
    <col min="16129" max="16133" width="15.77734375" customWidth="1"/>
    <col min="16134" max="16138" width="13.77734375" customWidth="1"/>
  </cols>
  <sheetData>
    <row r="1" spans="1:10" ht="39" customHeight="1" x14ac:dyDescent="0.15">
      <c r="A1" s="84" t="s">
        <v>112</v>
      </c>
      <c r="B1" s="84"/>
      <c r="C1" s="84"/>
      <c r="D1" s="84"/>
      <c r="E1" s="84"/>
      <c r="F1" s="10"/>
      <c r="G1" s="10"/>
      <c r="H1" s="10"/>
      <c r="I1" s="10"/>
      <c r="J1" s="10"/>
    </row>
    <row r="2" spans="1:10" ht="17.25" customHeight="1" x14ac:dyDescent="0.15">
      <c r="A2" s="10"/>
      <c r="B2" s="10"/>
      <c r="C2" s="10"/>
      <c r="D2" s="10"/>
      <c r="E2" s="37" t="s">
        <v>71</v>
      </c>
      <c r="F2" s="10"/>
      <c r="G2" s="10"/>
      <c r="H2" s="10"/>
      <c r="I2" s="10"/>
      <c r="J2" s="10"/>
    </row>
    <row r="3" spans="1:10" ht="21.95" customHeight="1" x14ac:dyDescent="0.15">
      <c r="A3" s="85" t="s">
        <v>73</v>
      </c>
      <c r="B3" s="86"/>
      <c r="C3" s="86"/>
      <c r="D3" s="86"/>
      <c r="E3" s="87"/>
    </row>
    <row r="4" spans="1:10" ht="28.5" customHeight="1" x14ac:dyDescent="0.15">
      <c r="A4" s="23" t="s">
        <v>69</v>
      </c>
      <c r="B4" s="38" t="s">
        <v>37</v>
      </c>
      <c r="C4" s="40" t="s">
        <v>113</v>
      </c>
      <c r="D4" s="41" t="s">
        <v>114</v>
      </c>
      <c r="E4" s="24" t="s">
        <v>9</v>
      </c>
    </row>
    <row r="5" spans="1:10" s="12" customFormat="1" ht="21" customHeight="1" x14ac:dyDescent="0.15">
      <c r="A5" s="88" t="s">
        <v>10</v>
      </c>
      <c r="B5" s="89"/>
      <c r="C5" s="25">
        <f>C6+C7+C8+C9+C10+C11+C12+C13+C14+C15+C16</f>
        <v>4617252000</v>
      </c>
      <c r="D5" s="25">
        <f>D6+C7+D8+D9+D10+D11+D12+D13+D14+D15+D16</f>
        <v>4489663936</v>
      </c>
      <c r="E5" s="26">
        <f>D5-C5</f>
        <v>-127588064</v>
      </c>
    </row>
    <row r="6" spans="1:10" ht="21" customHeight="1" x14ac:dyDescent="0.15">
      <c r="A6" s="27" t="s">
        <v>8</v>
      </c>
      <c r="B6" s="28" t="s">
        <v>79</v>
      </c>
      <c r="C6" s="59">
        <v>800899320</v>
      </c>
      <c r="D6" s="29">
        <f>세입결산서!H15</f>
        <v>721964760</v>
      </c>
      <c r="E6" s="30">
        <f>D6-C6</f>
        <v>-78934560</v>
      </c>
    </row>
    <row r="7" spans="1:10" ht="21" customHeight="1" x14ac:dyDescent="0.15">
      <c r="A7" s="27" t="s">
        <v>7</v>
      </c>
      <c r="B7" s="28" t="s">
        <v>78</v>
      </c>
      <c r="C7" s="29">
        <v>0</v>
      </c>
      <c r="D7" s="29">
        <v>0</v>
      </c>
      <c r="E7" s="30">
        <f>D7-C7</f>
        <v>0</v>
      </c>
    </row>
    <row r="8" spans="1:10" ht="21" customHeight="1" x14ac:dyDescent="0.15">
      <c r="A8" s="27" t="s">
        <v>80</v>
      </c>
      <c r="B8" s="28" t="s">
        <v>95</v>
      </c>
      <c r="C8" s="29">
        <v>0</v>
      </c>
      <c r="D8" s="29">
        <v>0</v>
      </c>
      <c r="E8" s="30">
        <f t="shared" ref="E8:E16" si="0">D8-C8</f>
        <v>0</v>
      </c>
    </row>
    <row r="9" spans="1:10" ht="21" customHeight="1" x14ac:dyDescent="0.15">
      <c r="A9" s="27" t="s">
        <v>17</v>
      </c>
      <c r="B9" s="28" t="s">
        <v>92</v>
      </c>
      <c r="C9" s="59">
        <v>101462500</v>
      </c>
      <c r="D9" s="29">
        <f>세입결산서!H27</f>
        <v>99628960</v>
      </c>
      <c r="E9" s="30">
        <f t="shared" si="0"/>
        <v>-1833540</v>
      </c>
    </row>
    <row r="10" spans="1:10" ht="21" customHeight="1" x14ac:dyDescent="0.15">
      <c r="A10" s="27" t="s">
        <v>21</v>
      </c>
      <c r="B10" s="28" t="s">
        <v>75</v>
      </c>
      <c r="C10" s="59">
        <v>30000000</v>
      </c>
      <c r="D10" s="29">
        <f>세입결산서!H39</f>
        <v>9544560</v>
      </c>
      <c r="E10" s="30">
        <f t="shared" si="0"/>
        <v>-20455440</v>
      </c>
    </row>
    <row r="11" spans="1:10" ht="21" customHeight="1" x14ac:dyDescent="0.15">
      <c r="A11" s="27" t="s">
        <v>20</v>
      </c>
      <c r="B11" s="28" t="s">
        <v>96</v>
      </c>
      <c r="C11" s="59">
        <v>3360617720</v>
      </c>
      <c r="D11" s="29">
        <f>세입결산서!H51</f>
        <v>3351584950</v>
      </c>
      <c r="E11" s="30">
        <f t="shared" si="0"/>
        <v>-9032770</v>
      </c>
    </row>
    <row r="12" spans="1:10" ht="21" customHeight="1" x14ac:dyDescent="0.15">
      <c r="A12" s="27" t="s">
        <v>16</v>
      </c>
      <c r="B12" s="28" t="s">
        <v>43</v>
      </c>
      <c r="C12" s="29">
        <v>0</v>
      </c>
      <c r="D12" s="29">
        <v>0</v>
      </c>
      <c r="E12" s="30">
        <f t="shared" si="0"/>
        <v>0</v>
      </c>
    </row>
    <row r="13" spans="1:10" ht="21" customHeight="1" x14ac:dyDescent="0.15">
      <c r="A13" s="31" t="s">
        <v>18</v>
      </c>
      <c r="B13" s="32" t="s">
        <v>47</v>
      </c>
      <c r="C13" s="5">
        <v>0</v>
      </c>
      <c r="D13" s="5">
        <v>0</v>
      </c>
      <c r="E13" s="30">
        <f t="shared" si="0"/>
        <v>0</v>
      </c>
    </row>
    <row r="14" spans="1:10" ht="21" customHeight="1" x14ac:dyDescent="0.15">
      <c r="A14" s="31" t="s">
        <v>15</v>
      </c>
      <c r="B14" s="32" t="s">
        <v>51</v>
      </c>
      <c r="C14" s="59">
        <v>111659545</v>
      </c>
      <c r="D14" s="29">
        <f>세입결산서!H63</f>
        <v>111659545</v>
      </c>
      <c r="E14" s="30">
        <f t="shared" si="0"/>
        <v>0</v>
      </c>
    </row>
    <row r="15" spans="1:10" ht="21" customHeight="1" x14ac:dyDescent="0.15">
      <c r="A15" s="31" t="s">
        <v>19</v>
      </c>
      <c r="B15" s="32" t="s">
        <v>38</v>
      </c>
      <c r="C15" s="59">
        <v>212612915</v>
      </c>
      <c r="D15" s="7">
        <f>세입결산서!H78</f>
        <v>195281161</v>
      </c>
      <c r="E15" s="30">
        <f t="shared" si="0"/>
        <v>-17331754</v>
      </c>
    </row>
    <row r="16" spans="1:10" ht="21" customHeight="1" x14ac:dyDescent="0.15">
      <c r="A16" s="42" t="s">
        <v>6</v>
      </c>
      <c r="B16" s="43" t="s">
        <v>5</v>
      </c>
      <c r="C16" s="29">
        <v>0</v>
      </c>
      <c r="D16" s="29">
        <v>0</v>
      </c>
      <c r="E16" s="30">
        <f t="shared" si="0"/>
        <v>0</v>
      </c>
    </row>
    <row r="17" spans="1:7" ht="21" customHeight="1" x14ac:dyDescent="0.15">
      <c r="A17" s="8"/>
      <c r="B17" s="8"/>
      <c r="C17" s="3"/>
      <c r="D17" s="4"/>
      <c r="E17" s="3"/>
    </row>
    <row r="18" spans="1:7" s="11" customFormat="1" ht="21" customHeight="1" x14ac:dyDescent="0.15">
      <c r="A18" s="85" t="s">
        <v>70</v>
      </c>
      <c r="B18" s="86"/>
      <c r="C18" s="86"/>
      <c r="D18" s="86"/>
      <c r="E18" s="87"/>
    </row>
    <row r="19" spans="1:7" s="11" customFormat="1" ht="30" customHeight="1" x14ac:dyDescent="0.15">
      <c r="A19" s="23" t="s">
        <v>69</v>
      </c>
      <c r="B19" s="38" t="s">
        <v>37</v>
      </c>
      <c r="C19" s="40" t="s">
        <v>113</v>
      </c>
      <c r="D19" s="41" t="s">
        <v>114</v>
      </c>
      <c r="E19" s="24" t="s">
        <v>9</v>
      </c>
    </row>
    <row r="20" spans="1:7" s="11" customFormat="1" ht="21" customHeight="1" x14ac:dyDescent="0.15">
      <c r="A20" s="88" t="s">
        <v>11</v>
      </c>
      <c r="B20" s="89"/>
      <c r="C20" s="33">
        <f>C21+C22+C23+C24+C25+C26+C27+C28+C29+C30+C31+C32+C33</f>
        <v>4617252000</v>
      </c>
      <c r="D20" s="33">
        <f>D21+D22+D23+D24+D25+D26+D27+D28+D29+D30+D31+D32+D33+D34</f>
        <v>4489663936</v>
      </c>
      <c r="E20" s="34">
        <f>D20-C20</f>
        <v>-127588064</v>
      </c>
    </row>
    <row r="21" spans="1:7" s="11" customFormat="1" ht="21" customHeight="1" x14ac:dyDescent="0.15">
      <c r="A21" s="81" t="s">
        <v>22</v>
      </c>
      <c r="B21" s="32" t="s">
        <v>50</v>
      </c>
      <c r="C21" s="6">
        <v>3526775170</v>
      </c>
      <c r="D21" s="6">
        <f>세출결산서!H21</f>
        <v>3410640758</v>
      </c>
      <c r="E21" s="52">
        <f>D21-C21</f>
        <v>-116134412</v>
      </c>
    </row>
    <row r="22" spans="1:7" s="11" customFormat="1" ht="21" customHeight="1" x14ac:dyDescent="0.15">
      <c r="A22" s="82"/>
      <c r="B22" s="35" t="s">
        <v>81</v>
      </c>
      <c r="C22" s="6">
        <v>5680000</v>
      </c>
      <c r="D22" s="6">
        <f>세출결산서!H30</f>
        <v>4464610</v>
      </c>
      <c r="E22" s="52">
        <f t="shared" ref="E22:E32" si="1">D22-C22</f>
        <v>-1215390</v>
      </c>
      <c r="F22" s="13"/>
      <c r="G22" s="13"/>
    </row>
    <row r="23" spans="1:7" s="11" customFormat="1" ht="21" customHeight="1" x14ac:dyDescent="0.15">
      <c r="A23" s="83"/>
      <c r="B23" s="36" t="s">
        <v>42</v>
      </c>
      <c r="C23" s="6">
        <v>301136000</v>
      </c>
      <c r="D23" s="6">
        <f>세출결산서!H48</f>
        <v>277246089</v>
      </c>
      <c r="E23" s="52">
        <f t="shared" si="1"/>
        <v>-23889911</v>
      </c>
    </row>
    <row r="24" spans="1:7" s="11" customFormat="1" ht="21" customHeight="1" x14ac:dyDescent="0.15">
      <c r="A24" s="27" t="s">
        <v>88</v>
      </c>
      <c r="B24" s="28" t="s">
        <v>53</v>
      </c>
      <c r="C24" s="6">
        <v>51315000</v>
      </c>
      <c r="D24" s="6">
        <f>세출결산서!H63</f>
        <v>47687790</v>
      </c>
      <c r="E24" s="52">
        <f t="shared" si="1"/>
        <v>-3627210</v>
      </c>
    </row>
    <row r="25" spans="1:7" s="11" customFormat="1" ht="21" customHeight="1" x14ac:dyDescent="0.15">
      <c r="A25" s="81" t="s">
        <v>12</v>
      </c>
      <c r="B25" s="28" t="s">
        <v>42</v>
      </c>
      <c r="C25" s="6">
        <v>544627825</v>
      </c>
      <c r="D25" s="6">
        <f>세출결산서!H81</f>
        <v>443424123</v>
      </c>
      <c r="E25" s="52">
        <f t="shared" si="1"/>
        <v>-101203702</v>
      </c>
    </row>
    <row r="26" spans="1:7" s="11" customFormat="1" ht="21" customHeight="1" x14ac:dyDescent="0.15">
      <c r="A26" s="83"/>
      <c r="B26" s="28" t="s">
        <v>90</v>
      </c>
      <c r="C26" s="6">
        <v>31660000</v>
      </c>
      <c r="D26" s="6">
        <f>세출결산서!H87</f>
        <v>30516986</v>
      </c>
      <c r="E26" s="52">
        <f t="shared" si="1"/>
        <v>-1143014</v>
      </c>
    </row>
    <row r="27" spans="1:7" s="11" customFormat="1" ht="21" customHeight="1" x14ac:dyDescent="0.15">
      <c r="A27" s="27" t="s">
        <v>13</v>
      </c>
      <c r="B27" s="28" t="s">
        <v>54</v>
      </c>
      <c r="C27" s="6">
        <v>0</v>
      </c>
      <c r="D27" s="6">
        <v>0</v>
      </c>
      <c r="E27" s="52">
        <f t="shared" si="1"/>
        <v>0</v>
      </c>
    </row>
    <row r="28" spans="1:7" s="11" customFormat="1" ht="21" customHeight="1" x14ac:dyDescent="0.15">
      <c r="A28" s="27" t="s">
        <v>86</v>
      </c>
      <c r="B28" s="28" t="s">
        <v>89</v>
      </c>
      <c r="C28" s="6">
        <v>0</v>
      </c>
      <c r="D28" s="6">
        <v>0</v>
      </c>
      <c r="E28" s="52">
        <f t="shared" si="1"/>
        <v>0</v>
      </c>
    </row>
    <row r="29" spans="1:7" s="11" customFormat="1" ht="21" customHeight="1" x14ac:dyDescent="0.15">
      <c r="A29" s="27" t="s">
        <v>14</v>
      </c>
      <c r="B29" s="28" t="s">
        <v>87</v>
      </c>
      <c r="C29" s="6">
        <v>0</v>
      </c>
      <c r="D29" s="6">
        <v>0</v>
      </c>
      <c r="E29" s="52">
        <f t="shared" si="1"/>
        <v>0</v>
      </c>
    </row>
    <row r="30" spans="1:7" s="11" customFormat="1" ht="21" customHeight="1" x14ac:dyDescent="0.15">
      <c r="A30" s="27" t="s">
        <v>23</v>
      </c>
      <c r="B30" s="28" t="s">
        <v>44</v>
      </c>
      <c r="C30" s="6">
        <v>46120000</v>
      </c>
      <c r="D30" s="6">
        <f>세출결산서!H99</f>
        <v>33555188</v>
      </c>
      <c r="E30" s="52">
        <f t="shared" si="1"/>
        <v>-12564812</v>
      </c>
    </row>
    <row r="31" spans="1:7" s="11" customFormat="1" ht="21" customHeight="1" x14ac:dyDescent="0.15">
      <c r="A31" s="31" t="s">
        <v>25</v>
      </c>
      <c r="B31" s="32" t="s">
        <v>46</v>
      </c>
      <c r="C31" s="6">
        <v>109938005</v>
      </c>
      <c r="D31" s="6">
        <f>세출결산서!H111</f>
        <v>30192</v>
      </c>
      <c r="E31" s="52">
        <f t="shared" si="1"/>
        <v>-109907813</v>
      </c>
    </row>
    <row r="32" spans="1:7" s="11" customFormat="1" ht="21" customHeight="1" x14ac:dyDescent="0.15">
      <c r="A32" s="31" t="s">
        <v>26</v>
      </c>
      <c r="B32" s="44" t="s">
        <v>4</v>
      </c>
      <c r="C32" s="6">
        <v>0</v>
      </c>
      <c r="D32" s="6">
        <v>0</v>
      </c>
      <c r="E32" s="52">
        <f t="shared" si="1"/>
        <v>0</v>
      </c>
    </row>
    <row r="33" spans="1:5" s="11" customFormat="1" ht="21" customHeight="1" x14ac:dyDescent="0.15">
      <c r="A33" s="60" t="s">
        <v>72</v>
      </c>
      <c r="B33" s="61" t="s">
        <v>4</v>
      </c>
      <c r="C33" s="6">
        <v>0</v>
      </c>
      <c r="D33" s="6">
        <v>0</v>
      </c>
      <c r="E33" s="52">
        <f>D33-C33</f>
        <v>0</v>
      </c>
    </row>
    <row r="34" spans="1:5" s="11" customFormat="1" ht="21.95" customHeight="1" x14ac:dyDescent="0.15">
      <c r="A34" s="64" t="s">
        <v>35</v>
      </c>
      <c r="B34" s="65" t="s">
        <v>107</v>
      </c>
      <c r="C34" s="66">
        <v>0</v>
      </c>
      <c r="D34" s="62">
        <v>242098200</v>
      </c>
      <c r="E34" s="63">
        <f>D34-C34</f>
        <v>242098200</v>
      </c>
    </row>
    <row r="35" spans="1:5" s="11" customFormat="1" ht="12" x14ac:dyDescent="0.15">
      <c r="B35" s="14"/>
      <c r="C35" s="14"/>
      <c r="D35" s="14"/>
    </row>
    <row r="36" spans="1:5" s="11" customFormat="1" ht="24.75" customHeight="1" x14ac:dyDescent="0.15">
      <c r="B36" s="15"/>
      <c r="C36" s="15"/>
      <c r="D36" s="16"/>
    </row>
  </sheetData>
  <mergeCells count="7">
    <mergeCell ref="A21:A23"/>
    <mergeCell ref="A25:A26"/>
    <mergeCell ref="A1:E1"/>
    <mergeCell ref="A3:E3"/>
    <mergeCell ref="A5:B5"/>
    <mergeCell ref="A18:E18"/>
    <mergeCell ref="A20:B20"/>
  </mergeCells>
  <phoneticPr fontId="20" type="noConversion"/>
  <printOptions horizontalCentered="1" verticalCentered="1"/>
  <pageMargins left="0.39361110329627991" right="0.39361110329627991" top="0.78736108541488647" bottom="0.59041666984558105" header="0" footer="0"/>
  <pageSetup paperSize="9" scale="99" orientation="portrait" r:id="rId1"/>
  <headerFooter>
    <oddFooter>&amp;R&amp;"맑은 고딕,Regular"무량수전노인전문요양원(2022.09.05)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S82"/>
  <sheetViews>
    <sheetView view="pageBreakPreview" zoomScaleNormal="100" zoomScaleSheetLayoutView="100" workbookViewId="0">
      <pane ySplit="2" topLeftCell="A24" activePane="bottomLeft" state="frozen"/>
      <selection pane="bottomLeft" activeCell="S9" sqref="S9"/>
    </sheetView>
  </sheetViews>
  <sheetFormatPr defaultColWidth="8.88671875" defaultRowHeight="13.5" x14ac:dyDescent="0.15"/>
  <cols>
    <col min="1" max="2" width="17.77734375" style="1" customWidth="1"/>
    <col min="3" max="3" width="17.77734375" style="49" customWidth="1"/>
    <col min="4" max="4" width="11.88671875" style="1" customWidth="1"/>
    <col min="5" max="5" width="14.44140625" style="1" customWidth="1"/>
    <col min="6" max="6" width="14.44140625" style="50" customWidth="1"/>
    <col min="7" max="8" width="14.44140625" style="1" customWidth="1"/>
    <col min="9" max="9" width="2" style="1" customWidth="1"/>
    <col min="10" max="10" width="1.88671875" style="1" customWidth="1"/>
    <col min="11" max="11" width="5.109375" style="51" customWidth="1"/>
    <col min="12" max="12" width="1.88671875" style="1" customWidth="1"/>
    <col min="13" max="13" width="3.6640625" style="51" customWidth="1"/>
    <col min="14" max="14" width="4" style="51" customWidth="1"/>
    <col min="15" max="15" width="2.109375" style="51" customWidth="1"/>
    <col min="16" max="16" width="2.21875" style="51" customWidth="1"/>
    <col min="17" max="17" width="3.5546875" style="51" customWidth="1"/>
    <col min="18" max="18" width="1.44140625" style="1" customWidth="1"/>
    <col min="19" max="19" width="12.88671875" style="1" customWidth="1"/>
    <col min="20" max="20" width="8.88671875" style="1" customWidth="1"/>
    <col min="21" max="16384" width="8.88671875" style="1"/>
  </cols>
  <sheetData>
    <row r="1" spans="1:19" ht="46.5" customHeight="1" x14ac:dyDescent="0.15">
      <c r="A1" s="54" t="s">
        <v>115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</row>
    <row r="2" spans="1:19" s="2" customFormat="1" ht="24" customHeight="1" x14ac:dyDescent="0.15">
      <c r="A2" s="45" t="s">
        <v>3</v>
      </c>
      <c r="C2" s="46"/>
      <c r="D2" s="4"/>
      <c r="E2" s="3"/>
      <c r="F2" s="47"/>
      <c r="H2" s="3" t="s">
        <v>32</v>
      </c>
      <c r="K2" s="48"/>
      <c r="M2" s="48"/>
      <c r="N2" s="48"/>
      <c r="O2" s="48"/>
      <c r="P2" s="48"/>
      <c r="Q2" s="48"/>
      <c r="S2" s="3"/>
    </row>
    <row r="3" spans="1:19" x14ac:dyDescent="0.15">
      <c r="A3" s="104" t="s">
        <v>48</v>
      </c>
      <c r="B3" s="105"/>
      <c r="C3" s="105"/>
      <c r="D3" s="96" t="s">
        <v>52</v>
      </c>
      <c r="E3" s="96" t="s">
        <v>97</v>
      </c>
      <c r="F3" s="96" t="s">
        <v>83</v>
      </c>
      <c r="G3" s="96" t="s">
        <v>56</v>
      </c>
      <c r="H3" s="96" t="s">
        <v>39</v>
      </c>
    </row>
    <row r="4" spans="1:19" x14ac:dyDescent="0.15">
      <c r="A4" s="68" t="s">
        <v>69</v>
      </c>
      <c r="B4" s="68" t="s">
        <v>37</v>
      </c>
      <c r="C4" s="68" t="s">
        <v>49</v>
      </c>
      <c r="D4" s="97"/>
      <c r="E4" s="97"/>
      <c r="F4" s="97"/>
      <c r="G4" s="97"/>
      <c r="H4" s="97"/>
    </row>
    <row r="5" spans="1:19" x14ac:dyDescent="0.15">
      <c r="A5" s="98"/>
      <c r="B5" s="98"/>
      <c r="C5" s="98" t="s">
        <v>84</v>
      </c>
      <c r="D5" s="56" t="s">
        <v>41</v>
      </c>
      <c r="E5" s="57">
        <v>0</v>
      </c>
      <c r="F5" s="57">
        <v>463844630</v>
      </c>
      <c r="G5" s="57">
        <v>0</v>
      </c>
      <c r="H5" s="57">
        <v>463844630</v>
      </c>
    </row>
    <row r="6" spans="1:19" x14ac:dyDescent="0.15">
      <c r="A6" s="99"/>
      <c r="B6" s="99"/>
      <c r="C6" s="99"/>
      <c r="D6" s="55" t="s">
        <v>40</v>
      </c>
      <c r="E6" s="58">
        <v>0</v>
      </c>
      <c r="F6" s="58">
        <v>403717684</v>
      </c>
      <c r="G6" s="58">
        <v>0</v>
      </c>
      <c r="H6" s="58">
        <v>403717684</v>
      </c>
    </row>
    <row r="7" spans="1:19" x14ac:dyDescent="0.15">
      <c r="A7" s="99"/>
      <c r="B7" s="99"/>
      <c r="C7" s="100"/>
      <c r="D7" s="55" t="s">
        <v>64</v>
      </c>
      <c r="E7" s="58">
        <v>0</v>
      </c>
      <c r="F7" s="58">
        <v>60126946</v>
      </c>
      <c r="G7" s="58">
        <v>0</v>
      </c>
      <c r="H7" s="58">
        <v>60126946</v>
      </c>
    </row>
    <row r="8" spans="1:19" x14ac:dyDescent="0.15">
      <c r="A8" s="101"/>
      <c r="B8" s="101"/>
      <c r="C8" s="102" t="s">
        <v>98</v>
      </c>
      <c r="D8" s="69" t="s">
        <v>41</v>
      </c>
      <c r="E8" s="70">
        <v>0</v>
      </c>
      <c r="F8" s="70">
        <v>337054690</v>
      </c>
      <c r="G8" s="70">
        <v>0</v>
      </c>
      <c r="H8" s="70">
        <v>337054690</v>
      </c>
    </row>
    <row r="9" spans="1:19" x14ac:dyDescent="0.15">
      <c r="A9" s="101"/>
      <c r="B9" s="101"/>
      <c r="C9" s="101"/>
      <c r="D9" s="69" t="s">
        <v>40</v>
      </c>
      <c r="E9" s="70">
        <v>0</v>
      </c>
      <c r="F9" s="70">
        <v>318247076</v>
      </c>
      <c r="G9" s="70">
        <v>0</v>
      </c>
      <c r="H9" s="70">
        <v>318247076</v>
      </c>
    </row>
    <row r="10" spans="1:19" x14ac:dyDescent="0.15">
      <c r="A10" s="101"/>
      <c r="B10" s="101"/>
      <c r="C10" s="103"/>
      <c r="D10" s="69" t="s">
        <v>64</v>
      </c>
      <c r="E10" s="70">
        <v>0</v>
      </c>
      <c r="F10" s="70">
        <v>18807614</v>
      </c>
      <c r="G10" s="70">
        <v>0</v>
      </c>
      <c r="H10" s="70">
        <v>18807614</v>
      </c>
    </row>
    <row r="11" spans="1:19" x14ac:dyDescent="0.15">
      <c r="A11" s="99"/>
      <c r="B11" s="99" t="s">
        <v>29</v>
      </c>
      <c r="C11" s="98"/>
      <c r="D11" s="55" t="s">
        <v>41</v>
      </c>
      <c r="E11" s="58">
        <v>0</v>
      </c>
      <c r="F11" s="58">
        <v>800899320</v>
      </c>
      <c r="G11" s="58">
        <v>0</v>
      </c>
      <c r="H11" s="58">
        <v>800899320</v>
      </c>
    </row>
    <row r="12" spans="1:19" x14ac:dyDescent="0.15">
      <c r="A12" s="99"/>
      <c r="B12" s="99"/>
      <c r="C12" s="99"/>
      <c r="D12" s="55" t="s">
        <v>40</v>
      </c>
      <c r="E12" s="58">
        <v>0</v>
      </c>
      <c r="F12" s="58">
        <v>721964760</v>
      </c>
      <c r="G12" s="58">
        <v>0</v>
      </c>
      <c r="H12" s="58">
        <v>721964760</v>
      </c>
    </row>
    <row r="13" spans="1:19" x14ac:dyDescent="0.15">
      <c r="A13" s="99"/>
      <c r="B13" s="100"/>
      <c r="C13" s="100"/>
      <c r="D13" s="55" t="s">
        <v>64</v>
      </c>
      <c r="E13" s="58">
        <v>0</v>
      </c>
      <c r="F13" s="58">
        <v>78934560</v>
      </c>
      <c r="G13" s="58">
        <v>0</v>
      </c>
      <c r="H13" s="58">
        <v>78934560</v>
      </c>
    </row>
    <row r="14" spans="1:19" x14ac:dyDescent="0.15">
      <c r="A14" s="101" t="s">
        <v>2</v>
      </c>
      <c r="B14" s="102"/>
      <c r="C14" s="102"/>
      <c r="D14" s="69" t="s">
        <v>41</v>
      </c>
      <c r="E14" s="70">
        <v>0</v>
      </c>
      <c r="F14" s="70">
        <v>800899320</v>
      </c>
      <c r="G14" s="70">
        <v>0</v>
      </c>
      <c r="H14" s="70">
        <v>800899320</v>
      </c>
    </row>
    <row r="15" spans="1:19" x14ac:dyDescent="0.15">
      <c r="A15" s="101"/>
      <c r="B15" s="101"/>
      <c r="C15" s="101"/>
      <c r="D15" s="69" t="s">
        <v>40</v>
      </c>
      <c r="E15" s="70">
        <v>0</v>
      </c>
      <c r="F15" s="70">
        <v>721964760</v>
      </c>
      <c r="G15" s="70">
        <v>0</v>
      </c>
      <c r="H15" s="70">
        <v>721964760</v>
      </c>
    </row>
    <row r="16" spans="1:19" x14ac:dyDescent="0.15">
      <c r="A16" s="103"/>
      <c r="B16" s="103"/>
      <c r="C16" s="103"/>
      <c r="D16" s="69" t="s">
        <v>64</v>
      </c>
      <c r="E16" s="70">
        <v>0</v>
      </c>
      <c r="F16" s="70">
        <v>78934560</v>
      </c>
      <c r="G16" s="70">
        <v>0</v>
      </c>
      <c r="H16" s="70">
        <v>78934560</v>
      </c>
    </row>
    <row r="17" spans="1:8" x14ac:dyDescent="0.15">
      <c r="A17" s="98"/>
      <c r="B17" s="98"/>
      <c r="C17" s="98" t="s">
        <v>94</v>
      </c>
      <c r="D17" s="55" t="s">
        <v>41</v>
      </c>
      <c r="E17" s="58">
        <v>89077500</v>
      </c>
      <c r="F17" s="58">
        <v>0</v>
      </c>
      <c r="G17" s="58">
        <v>0</v>
      </c>
      <c r="H17" s="58">
        <v>89077500</v>
      </c>
    </row>
    <row r="18" spans="1:8" x14ac:dyDescent="0.15">
      <c r="A18" s="99"/>
      <c r="B18" s="99"/>
      <c r="C18" s="99"/>
      <c r="D18" s="55" t="s">
        <v>40</v>
      </c>
      <c r="E18" s="58">
        <v>87451640</v>
      </c>
      <c r="F18" s="58">
        <v>0</v>
      </c>
      <c r="G18" s="58">
        <v>0</v>
      </c>
      <c r="H18" s="58">
        <v>87451640</v>
      </c>
    </row>
    <row r="19" spans="1:8" x14ac:dyDescent="0.15">
      <c r="A19" s="99"/>
      <c r="B19" s="99"/>
      <c r="C19" s="100"/>
      <c r="D19" s="55" t="s">
        <v>64</v>
      </c>
      <c r="E19" s="58">
        <v>1625860</v>
      </c>
      <c r="F19" s="58">
        <v>0</v>
      </c>
      <c r="G19" s="58">
        <v>0</v>
      </c>
      <c r="H19" s="58">
        <v>1625860</v>
      </c>
    </row>
    <row r="20" spans="1:8" x14ac:dyDescent="0.15">
      <c r="A20" s="101"/>
      <c r="B20" s="101"/>
      <c r="C20" s="102" t="s">
        <v>76</v>
      </c>
      <c r="D20" s="69" t="s">
        <v>41</v>
      </c>
      <c r="E20" s="70">
        <v>12385000</v>
      </c>
      <c r="F20" s="70">
        <v>0</v>
      </c>
      <c r="G20" s="70">
        <v>0</v>
      </c>
      <c r="H20" s="70">
        <v>12385000</v>
      </c>
    </row>
    <row r="21" spans="1:8" x14ac:dyDescent="0.15">
      <c r="A21" s="101"/>
      <c r="B21" s="101"/>
      <c r="C21" s="101"/>
      <c r="D21" s="69" t="s">
        <v>40</v>
      </c>
      <c r="E21" s="70">
        <v>12177320</v>
      </c>
      <c r="F21" s="70">
        <v>0</v>
      </c>
      <c r="G21" s="70">
        <v>0</v>
      </c>
      <c r="H21" s="70">
        <v>12177320</v>
      </c>
    </row>
    <row r="22" spans="1:8" x14ac:dyDescent="0.15">
      <c r="A22" s="101"/>
      <c r="B22" s="101"/>
      <c r="C22" s="103"/>
      <c r="D22" s="69" t="s">
        <v>64</v>
      </c>
      <c r="E22" s="70">
        <v>207680</v>
      </c>
      <c r="F22" s="70">
        <v>0</v>
      </c>
      <c r="G22" s="70">
        <v>0</v>
      </c>
      <c r="H22" s="70">
        <v>207680</v>
      </c>
    </row>
    <row r="23" spans="1:8" x14ac:dyDescent="0.15">
      <c r="A23" s="99"/>
      <c r="B23" s="99" t="s">
        <v>92</v>
      </c>
      <c r="C23" s="98"/>
      <c r="D23" s="55" t="s">
        <v>41</v>
      </c>
      <c r="E23" s="58">
        <v>101462500</v>
      </c>
      <c r="F23" s="58">
        <v>0</v>
      </c>
      <c r="G23" s="58">
        <v>0</v>
      </c>
      <c r="H23" s="58">
        <v>101462500</v>
      </c>
    </row>
    <row r="24" spans="1:8" x14ac:dyDescent="0.15">
      <c r="A24" s="99"/>
      <c r="B24" s="99"/>
      <c r="C24" s="99"/>
      <c r="D24" s="55" t="s">
        <v>40</v>
      </c>
      <c r="E24" s="58">
        <v>99628960</v>
      </c>
      <c r="F24" s="58">
        <v>0</v>
      </c>
      <c r="G24" s="58">
        <v>0</v>
      </c>
      <c r="H24" s="58">
        <v>99628960</v>
      </c>
    </row>
    <row r="25" spans="1:8" x14ac:dyDescent="0.15">
      <c r="A25" s="99"/>
      <c r="B25" s="100"/>
      <c r="C25" s="100"/>
      <c r="D25" s="55" t="s">
        <v>64</v>
      </c>
      <c r="E25" s="58">
        <v>1833540</v>
      </c>
      <c r="F25" s="58">
        <v>0</v>
      </c>
      <c r="G25" s="58">
        <v>0</v>
      </c>
      <c r="H25" s="58">
        <v>1833540</v>
      </c>
    </row>
    <row r="26" spans="1:8" x14ac:dyDescent="0.15">
      <c r="A26" s="101" t="s">
        <v>92</v>
      </c>
      <c r="B26" s="102"/>
      <c r="C26" s="102"/>
      <c r="D26" s="69" t="s">
        <v>41</v>
      </c>
      <c r="E26" s="70">
        <v>101462500</v>
      </c>
      <c r="F26" s="70">
        <v>0</v>
      </c>
      <c r="G26" s="70">
        <v>0</v>
      </c>
      <c r="H26" s="70">
        <v>101462500</v>
      </c>
    </row>
    <row r="27" spans="1:8" x14ac:dyDescent="0.15">
      <c r="A27" s="101"/>
      <c r="B27" s="101"/>
      <c r="C27" s="101"/>
      <c r="D27" s="69" t="s">
        <v>40</v>
      </c>
      <c r="E27" s="70">
        <v>99628960</v>
      </c>
      <c r="F27" s="70">
        <v>0</v>
      </c>
      <c r="G27" s="70">
        <v>0</v>
      </c>
      <c r="H27" s="70">
        <v>99628960</v>
      </c>
    </row>
    <row r="28" spans="1:8" x14ac:dyDescent="0.15">
      <c r="A28" s="103"/>
      <c r="B28" s="103"/>
      <c r="C28" s="103"/>
      <c r="D28" s="69" t="s">
        <v>64</v>
      </c>
      <c r="E28" s="70">
        <v>1833540</v>
      </c>
      <c r="F28" s="70">
        <v>0</v>
      </c>
      <c r="G28" s="70">
        <v>0</v>
      </c>
      <c r="H28" s="70">
        <v>1833540</v>
      </c>
    </row>
    <row r="29" spans="1:8" x14ac:dyDescent="0.15">
      <c r="A29" s="98"/>
      <c r="B29" s="98"/>
      <c r="C29" s="98" t="s">
        <v>93</v>
      </c>
      <c r="D29" s="55" t="s">
        <v>41</v>
      </c>
      <c r="E29" s="58">
        <v>0</v>
      </c>
      <c r="F29" s="58">
        <v>0</v>
      </c>
      <c r="G29" s="58">
        <v>10000000</v>
      </c>
      <c r="H29" s="58">
        <v>10000000</v>
      </c>
    </row>
    <row r="30" spans="1:8" x14ac:dyDescent="0.15">
      <c r="A30" s="99"/>
      <c r="B30" s="99"/>
      <c r="C30" s="99"/>
      <c r="D30" s="55" t="s">
        <v>40</v>
      </c>
      <c r="E30" s="58">
        <v>0</v>
      </c>
      <c r="F30" s="58">
        <v>0</v>
      </c>
      <c r="G30" s="58">
        <v>2200000</v>
      </c>
      <c r="H30" s="58">
        <v>2200000</v>
      </c>
    </row>
    <row r="31" spans="1:8" x14ac:dyDescent="0.15">
      <c r="A31" s="99"/>
      <c r="B31" s="99"/>
      <c r="C31" s="100"/>
      <c r="D31" s="55" t="s">
        <v>64</v>
      </c>
      <c r="E31" s="58">
        <v>0</v>
      </c>
      <c r="F31" s="58">
        <v>0</v>
      </c>
      <c r="G31" s="58">
        <v>7800000</v>
      </c>
      <c r="H31" s="58">
        <v>7800000</v>
      </c>
    </row>
    <row r="32" spans="1:8" x14ac:dyDescent="0.15">
      <c r="A32" s="101"/>
      <c r="B32" s="101"/>
      <c r="C32" s="102" t="s">
        <v>77</v>
      </c>
      <c r="D32" s="69" t="s">
        <v>41</v>
      </c>
      <c r="E32" s="70">
        <v>0</v>
      </c>
      <c r="F32" s="70">
        <v>0</v>
      </c>
      <c r="G32" s="70">
        <v>20000000</v>
      </c>
      <c r="H32" s="70">
        <v>20000000</v>
      </c>
    </row>
    <row r="33" spans="1:8" x14ac:dyDescent="0.15">
      <c r="A33" s="101"/>
      <c r="B33" s="101"/>
      <c r="C33" s="101"/>
      <c r="D33" s="69" t="s">
        <v>40</v>
      </c>
      <c r="E33" s="70">
        <v>0</v>
      </c>
      <c r="F33" s="70">
        <v>0</v>
      </c>
      <c r="G33" s="70">
        <v>7344560</v>
      </c>
      <c r="H33" s="70">
        <v>7344560</v>
      </c>
    </row>
    <row r="34" spans="1:8" x14ac:dyDescent="0.15">
      <c r="A34" s="101"/>
      <c r="B34" s="101"/>
      <c r="C34" s="103"/>
      <c r="D34" s="69" t="s">
        <v>64</v>
      </c>
      <c r="E34" s="70">
        <v>0</v>
      </c>
      <c r="F34" s="70">
        <v>0</v>
      </c>
      <c r="G34" s="70">
        <v>12655440</v>
      </c>
      <c r="H34" s="70">
        <v>12655440</v>
      </c>
    </row>
    <row r="35" spans="1:8" x14ac:dyDescent="0.15">
      <c r="A35" s="99"/>
      <c r="B35" s="99" t="s">
        <v>91</v>
      </c>
      <c r="C35" s="98"/>
      <c r="D35" s="55" t="s">
        <v>41</v>
      </c>
      <c r="E35" s="58">
        <v>0</v>
      </c>
      <c r="F35" s="58">
        <v>0</v>
      </c>
      <c r="G35" s="58">
        <v>30000000</v>
      </c>
      <c r="H35" s="58">
        <v>30000000</v>
      </c>
    </row>
    <row r="36" spans="1:8" x14ac:dyDescent="0.15">
      <c r="A36" s="99"/>
      <c r="B36" s="99"/>
      <c r="C36" s="99"/>
      <c r="D36" s="55" t="s">
        <v>40</v>
      </c>
      <c r="E36" s="58">
        <v>0</v>
      </c>
      <c r="F36" s="58">
        <v>0</v>
      </c>
      <c r="G36" s="58">
        <v>9544560</v>
      </c>
      <c r="H36" s="58">
        <v>9544560</v>
      </c>
    </row>
    <row r="37" spans="1:8" x14ac:dyDescent="0.15">
      <c r="A37" s="99"/>
      <c r="B37" s="100"/>
      <c r="C37" s="100"/>
      <c r="D37" s="55" t="s">
        <v>64</v>
      </c>
      <c r="E37" s="58">
        <v>0</v>
      </c>
      <c r="F37" s="58">
        <v>0</v>
      </c>
      <c r="G37" s="58">
        <v>20455440</v>
      </c>
      <c r="H37" s="58">
        <v>20455440</v>
      </c>
    </row>
    <row r="38" spans="1:8" x14ac:dyDescent="0.15">
      <c r="A38" s="101" t="s">
        <v>91</v>
      </c>
      <c r="B38" s="102"/>
      <c r="C38" s="102"/>
      <c r="D38" s="69" t="s">
        <v>41</v>
      </c>
      <c r="E38" s="70">
        <v>0</v>
      </c>
      <c r="F38" s="70">
        <v>0</v>
      </c>
      <c r="G38" s="70">
        <v>30000000</v>
      </c>
      <c r="H38" s="70">
        <v>30000000</v>
      </c>
    </row>
    <row r="39" spans="1:8" x14ac:dyDescent="0.15">
      <c r="A39" s="101"/>
      <c r="B39" s="101"/>
      <c r="C39" s="101"/>
      <c r="D39" s="69" t="s">
        <v>40</v>
      </c>
      <c r="E39" s="70">
        <v>0</v>
      </c>
      <c r="F39" s="70">
        <v>0</v>
      </c>
      <c r="G39" s="70">
        <v>9544560</v>
      </c>
      <c r="H39" s="70">
        <v>9544560</v>
      </c>
    </row>
    <row r="40" spans="1:8" x14ac:dyDescent="0.15">
      <c r="A40" s="103"/>
      <c r="B40" s="103"/>
      <c r="C40" s="103"/>
      <c r="D40" s="69" t="s">
        <v>64</v>
      </c>
      <c r="E40" s="70">
        <v>0</v>
      </c>
      <c r="F40" s="70">
        <v>0</v>
      </c>
      <c r="G40" s="70">
        <v>20455440</v>
      </c>
      <c r="H40" s="70">
        <v>20455440</v>
      </c>
    </row>
    <row r="41" spans="1:8" x14ac:dyDescent="0.15">
      <c r="A41" s="98"/>
      <c r="B41" s="98"/>
      <c r="C41" s="98" t="s">
        <v>28</v>
      </c>
      <c r="D41" s="55" t="s">
        <v>41</v>
      </c>
      <c r="E41" s="58">
        <v>0</v>
      </c>
      <c r="F41" s="58">
        <v>3059994290</v>
      </c>
      <c r="G41" s="58">
        <v>0</v>
      </c>
      <c r="H41" s="58">
        <v>3059994290</v>
      </c>
    </row>
    <row r="42" spans="1:8" x14ac:dyDescent="0.15">
      <c r="A42" s="99"/>
      <c r="B42" s="99"/>
      <c r="C42" s="99"/>
      <c r="D42" s="55" t="s">
        <v>40</v>
      </c>
      <c r="E42" s="58">
        <v>0</v>
      </c>
      <c r="F42" s="58">
        <v>3132715660</v>
      </c>
      <c r="G42" s="58">
        <v>0</v>
      </c>
      <c r="H42" s="58">
        <v>3132715660</v>
      </c>
    </row>
    <row r="43" spans="1:8" x14ac:dyDescent="0.15">
      <c r="A43" s="99"/>
      <c r="B43" s="99"/>
      <c r="C43" s="100"/>
      <c r="D43" s="55" t="s">
        <v>64</v>
      </c>
      <c r="E43" s="58">
        <v>0</v>
      </c>
      <c r="F43" s="58">
        <v>-72721370</v>
      </c>
      <c r="G43" s="58">
        <v>0</v>
      </c>
      <c r="H43" s="58">
        <v>-72721370</v>
      </c>
    </row>
    <row r="44" spans="1:8" x14ac:dyDescent="0.15">
      <c r="A44" s="101"/>
      <c r="B44" s="101"/>
      <c r="C44" s="102" t="s">
        <v>85</v>
      </c>
      <c r="D44" s="69" t="s">
        <v>41</v>
      </c>
      <c r="E44" s="70">
        <v>0</v>
      </c>
      <c r="F44" s="70">
        <v>300623430</v>
      </c>
      <c r="G44" s="70">
        <v>0</v>
      </c>
      <c r="H44" s="70">
        <v>300623430</v>
      </c>
    </row>
    <row r="45" spans="1:8" x14ac:dyDescent="0.15">
      <c r="A45" s="101"/>
      <c r="B45" s="101"/>
      <c r="C45" s="101"/>
      <c r="D45" s="69" t="s">
        <v>40</v>
      </c>
      <c r="E45" s="70">
        <v>0</v>
      </c>
      <c r="F45" s="70">
        <v>218869290</v>
      </c>
      <c r="G45" s="70">
        <v>0</v>
      </c>
      <c r="H45" s="70">
        <v>218869290</v>
      </c>
    </row>
    <row r="46" spans="1:8" x14ac:dyDescent="0.15">
      <c r="A46" s="101"/>
      <c r="B46" s="101"/>
      <c r="C46" s="103"/>
      <c r="D46" s="69" t="s">
        <v>64</v>
      </c>
      <c r="E46" s="70">
        <v>0</v>
      </c>
      <c r="F46" s="70">
        <v>81754140</v>
      </c>
      <c r="G46" s="70">
        <v>0</v>
      </c>
      <c r="H46" s="70">
        <v>81754140</v>
      </c>
    </row>
    <row r="47" spans="1:8" x14ac:dyDescent="0.15">
      <c r="A47" s="99"/>
      <c r="B47" s="99" t="s">
        <v>96</v>
      </c>
      <c r="C47" s="98"/>
      <c r="D47" s="55" t="s">
        <v>41</v>
      </c>
      <c r="E47" s="58">
        <v>0</v>
      </c>
      <c r="F47" s="58">
        <v>3360617720</v>
      </c>
      <c r="G47" s="58">
        <v>0</v>
      </c>
      <c r="H47" s="58">
        <v>3360617720</v>
      </c>
    </row>
    <row r="48" spans="1:8" x14ac:dyDescent="0.15">
      <c r="A48" s="99"/>
      <c r="B48" s="99"/>
      <c r="C48" s="99"/>
      <c r="D48" s="55" t="s">
        <v>40</v>
      </c>
      <c r="E48" s="58">
        <v>0</v>
      </c>
      <c r="F48" s="58">
        <v>3351584950</v>
      </c>
      <c r="G48" s="58">
        <v>0</v>
      </c>
      <c r="H48" s="58">
        <v>3351584950</v>
      </c>
    </row>
    <row r="49" spans="1:8" x14ac:dyDescent="0.15">
      <c r="A49" s="99"/>
      <c r="B49" s="100"/>
      <c r="C49" s="100"/>
      <c r="D49" s="55" t="s">
        <v>64</v>
      </c>
      <c r="E49" s="58">
        <v>0</v>
      </c>
      <c r="F49" s="58">
        <v>9032770</v>
      </c>
      <c r="G49" s="58">
        <v>0</v>
      </c>
      <c r="H49" s="58">
        <v>9032770</v>
      </c>
    </row>
    <row r="50" spans="1:8" x14ac:dyDescent="0.15">
      <c r="A50" s="101" t="s">
        <v>96</v>
      </c>
      <c r="B50" s="102"/>
      <c r="C50" s="102"/>
      <c r="D50" s="69" t="s">
        <v>41</v>
      </c>
      <c r="E50" s="70">
        <v>0</v>
      </c>
      <c r="F50" s="70">
        <v>3360617720</v>
      </c>
      <c r="G50" s="70">
        <v>0</v>
      </c>
      <c r="H50" s="70">
        <v>3360617720</v>
      </c>
    </row>
    <row r="51" spans="1:8" x14ac:dyDescent="0.15">
      <c r="A51" s="101"/>
      <c r="B51" s="101"/>
      <c r="C51" s="101"/>
      <c r="D51" s="69" t="s">
        <v>40</v>
      </c>
      <c r="E51" s="70">
        <v>0</v>
      </c>
      <c r="F51" s="70">
        <v>3351584950</v>
      </c>
      <c r="G51" s="70">
        <v>0</v>
      </c>
      <c r="H51" s="70">
        <v>3351584950</v>
      </c>
    </row>
    <row r="52" spans="1:8" x14ac:dyDescent="0.15">
      <c r="A52" s="103"/>
      <c r="B52" s="103"/>
      <c r="C52" s="103"/>
      <c r="D52" s="69" t="s">
        <v>64</v>
      </c>
      <c r="E52" s="70">
        <v>0</v>
      </c>
      <c r="F52" s="70">
        <v>9032770</v>
      </c>
      <c r="G52" s="70">
        <v>0</v>
      </c>
      <c r="H52" s="70">
        <v>9032770</v>
      </c>
    </row>
    <row r="53" spans="1:8" x14ac:dyDescent="0.15">
      <c r="A53" s="98"/>
      <c r="B53" s="98"/>
      <c r="C53" s="98" t="s">
        <v>109</v>
      </c>
      <c r="D53" s="55" t="s">
        <v>41</v>
      </c>
      <c r="E53" s="58">
        <v>0</v>
      </c>
      <c r="F53" s="58">
        <v>107609341</v>
      </c>
      <c r="G53" s="58">
        <v>0</v>
      </c>
      <c r="H53" s="58">
        <v>107609341</v>
      </c>
    </row>
    <row r="54" spans="1:8" x14ac:dyDescent="0.15">
      <c r="A54" s="99"/>
      <c r="B54" s="99"/>
      <c r="C54" s="99"/>
      <c r="D54" s="55" t="s">
        <v>40</v>
      </c>
      <c r="E54" s="58">
        <v>0</v>
      </c>
      <c r="F54" s="58">
        <v>107609341</v>
      </c>
      <c r="G54" s="58">
        <v>0</v>
      </c>
      <c r="H54" s="58">
        <v>107609341</v>
      </c>
    </row>
    <row r="55" spans="1:8" x14ac:dyDescent="0.15">
      <c r="A55" s="99"/>
      <c r="B55" s="99"/>
      <c r="C55" s="100"/>
      <c r="D55" s="55" t="s">
        <v>64</v>
      </c>
      <c r="E55" s="58">
        <v>0</v>
      </c>
      <c r="F55" s="58">
        <v>0</v>
      </c>
      <c r="G55" s="58">
        <v>0</v>
      </c>
      <c r="H55" s="58">
        <v>0</v>
      </c>
    </row>
    <row r="56" spans="1:8" x14ac:dyDescent="0.15">
      <c r="A56" s="101"/>
      <c r="B56" s="101"/>
      <c r="C56" s="102" t="s">
        <v>27</v>
      </c>
      <c r="D56" s="69" t="s">
        <v>41</v>
      </c>
      <c r="E56" s="70">
        <v>0</v>
      </c>
      <c r="F56" s="70">
        <v>0</v>
      </c>
      <c r="G56" s="70">
        <v>4050204</v>
      </c>
      <c r="H56" s="70">
        <v>4050204</v>
      </c>
    </row>
    <row r="57" spans="1:8" x14ac:dyDescent="0.15">
      <c r="A57" s="101"/>
      <c r="B57" s="101"/>
      <c r="C57" s="101"/>
      <c r="D57" s="69" t="s">
        <v>40</v>
      </c>
      <c r="E57" s="70">
        <v>0</v>
      </c>
      <c r="F57" s="70">
        <v>0</v>
      </c>
      <c r="G57" s="70">
        <v>4050204</v>
      </c>
      <c r="H57" s="70">
        <v>4050204</v>
      </c>
    </row>
    <row r="58" spans="1:8" x14ac:dyDescent="0.15">
      <c r="A58" s="101"/>
      <c r="B58" s="101"/>
      <c r="C58" s="103"/>
      <c r="D58" s="69" t="s">
        <v>64</v>
      </c>
      <c r="E58" s="70">
        <v>0</v>
      </c>
      <c r="F58" s="70">
        <v>0</v>
      </c>
      <c r="G58" s="70">
        <v>0</v>
      </c>
      <c r="H58" s="70">
        <v>0</v>
      </c>
    </row>
    <row r="59" spans="1:8" x14ac:dyDescent="0.15">
      <c r="A59" s="99"/>
      <c r="B59" s="99" t="s">
        <v>51</v>
      </c>
      <c r="C59" s="98"/>
      <c r="D59" s="55" t="s">
        <v>41</v>
      </c>
      <c r="E59" s="58">
        <v>0</v>
      </c>
      <c r="F59" s="58">
        <v>107609341</v>
      </c>
      <c r="G59" s="58">
        <v>4050204</v>
      </c>
      <c r="H59" s="58">
        <v>111659545</v>
      </c>
    </row>
    <row r="60" spans="1:8" x14ac:dyDescent="0.15">
      <c r="A60" s="99"/>
      <c r="B60" s="99"/>
      <c r="C60" s="99"/>
      <c r="D60" s="55" t="s">
        <v>40</v>
      </c>
      <c r="E60" s="58">
        <v>0</v>
      </c>
      <c r="F60" s="58">
        <v>107609341</v>
      </c>
      <c r="G60" s="58">
        <v>4050204</v>
      </c>
      <c r="H60" s="58">
        <v>111659545</v>
      </c>
    </row>
    <row r="61" spans="1:8" x14ac:dyDescent="0.15">
      <c r="A61" s="99"/>
      <c r="B61" s="100"/>
      <c r="C61" s="100"/>
      <c r="D61" s="55" t="s">
        <v>64</v>
      </c>
      <c r="E61" s="58">
        <v>0</v>
      </c>
      <c r="F61" s="58">
        <v>0</v>
      </c>
      <c r="G61" s="58">
        <v>0</v>
      </c>
      <c r="H61" s="58">
        <v>0</v>
      </c>
    </row>
    <row r="62" spans="1:8" x14ac:dyDescent="0.15">
      <c r="A62" s="101" t="s">
        <v>51</v>
      </c>
      <c r="B62" s="102"/>
      <c r="C62" s="102"/>
      <c r="D62" s="69" t="s">
        <v>41</v>
      </c>
      <c r="E62" s="70">
        <v>0</v>
      </c>
      <c r="F62" s="70">
        <v>107609341</v>
      </c>
      <c r="G62" s="70">
        <v>4050204</v>
      </c>
      <c r="H62" s="70">
        <v>111659545</v>
      </c>
    </row>
    <row r="63" spans="1:8" x14ac:dyDescent="0.15">
      <c r="A63" s="101"/>
      <c r="B63" s="101"/>
      <c r="C63" s="101"/>
      <c r="D63" s="69" t="s">
        <v>40</v>
      </c>
      <c r="E63" s="70">
        <v>0</v>
      </c>
      <c r="F63" s="70">
        <v>107609341</v>
      </c>
      <c r="G63" s="70">
        <v>4050204</v>
      </c>
      <c r="H63" s="70">
        <v>111659545</v>
      </c>
    </row>
    <row r="64" spans="1:8" x14ac:dyDescent="0.15">
      <c r="A64" s="103"/>
      <c r="B64" s="103"/>
      <c r="C64" s="103"/>
      <c r="D64" s="69" t="s">
        <v>64</v>
      </c>
      <c r="E64" s="70">
        <v>0</v>
      </c>
      <c r="F64" s="70">
        <v>0</v>
      </c>
      <c r="G64" s="70">
        <v>0</v>
      </c>
      <c r="H64" s="70">
        <v>0</v>
      </c>
    </row>
    <row r="65" spans="1:8" x14ac:dyDescent="0.15">
      <c r="A65" s="98"/>
      <c r="B65" s="98"/>
      <c r="C65" s="98" t="s">
        <v>30</v>
      </c>
      <c r="D65" s="55" t="s">
        <v>41</v>
      </c>
      <c r="E65" s="58">
        <v>0</v>
      </c>
      <c r="F65" s="58">
        <v>97383</v>
      </c>
      <c r="G65" s="58">
        <v>0</v>
      </c>
      <c r="H65" s="58">
        <v>97383</v>
      </c>
    </row>
    <row r="66" spans="1:8" x14ac:dyDescent="0.15">
      <c r="A66" s="99"/>
      <c r="B66" s="99"/>
      <c r="C66" s="99"/>
      <c r="D66" s="55" t="s">
        <v>40</v>
      </c>
      <c r="E66" s="58">
        <v>282</v>
      </c>
      <c r="F66" s="58">
        <v>18433</v>
      </c>
      <c r="G66" s="58">
        <v>395</v>
      </c>
      <c r="H66" s="58">
        <v>19110</v>
      </c>
    </row>
    <row r="67" spans="1:8" x14ac:dyDescent="0.15">
      <c r="A67" s="99"/>
      <c r="B67" s="99"/>
      <c r="C67" s="100"/>
      <c r="D67" s="55" t="s">
        <v>64</v>
      </c>
      <c r="E67" s="58">
        <v>-282</v>
      </c>
      <c r="F67" s="58">
        <v>78950</v>
      </c>
      <c r="G67" s="58">
        <v>-395</v>
      </c>
      <c r="H67" s="58">
        <v>78273</v>
      </c>
    </row>
    <row r="68" spans="1:8" x14ac:dyDescent="0.15">
      <c r="A68" s="101"/>
      <c r="B68" s="101"/>
      <c r="C68" s="102" t="s">
        <v>105</v>
      </c>
      <c r="D68" s="69" t="s">
        <v>41</v>
      </c>
      <c r="E68" s="70">
        <v>0</v>
      </c>
      <c r="F68" s="70">
        <v>68366400</v>
      </c>
      <c r="G68" s="70">
        <v>0</v>
      </c>
      <c r="H68" s="70">
        <v>68366400</v>
      </c>
    </row>
    <row r="69" spans="1:8" x14ac:dyDescent="0.15">
      <c r="A69" s="101"/>
      <c r="B69" s="101"/>
      <c r="C69" s="101"/>
      <c r="D69" s="69" t="s">
        <v>40</v>
      </c>
      <c r="E69" s="70">
        <v>0</v>
      </c>
      <c r="F69" s="70">
        <v>67991750</v>
      </c>
      <c r="G69" s="70">
        <v>0</v>
      </c>
      <c r="H69" s="70">
        <v>67991750</v>
      </c>
    </row>
    <row r="70" spans="1:8" x14ac:dyDescent="0.15">
      <c r="A70" s="101"/>
      <c r="B70" s="101"/>
      <c r="C70" s="103"/>
      <c r="D70" s="69" t="s">
        <v>64</v>
      </c>
      <c r="E70" s="70">
        <v>0</v>
      </c>
      <c r="F70" s="70">
        <v>374650</v>
      </c>
      <c r="G70" s="70">
        <v>0</v>
      </c>
      <c r="H70" s="70">
        <v>374650</v>
      </c>
    </row>
    <row r="71" spans="1:8" x14ac:dyDescent="0.15">
      <c r="A71" s="99"/>
      <c r="B71" s="99"/>
      <c r="C71" s="98" t="s">
        <v>106</v>
      </c>
      <c r="D71" s="55" t="s">
        <v>41</v>
      </c>
      <c r="E71" s="58">
        <v>0</v>
      </c>
      <c r="F71" s="58">
        <v>144149132</v>
      </c>
      <c r="G71" s="58">
        <v>0</v>
      </c>
      <c r="H71" s="58">
        <v>144149132</v>
      </c>
    </row>
    <row r="72" spans="1:8" x14ac:dyDescent="0.15">
      <c r="A72" s="99"/>
      <c r="B72" s="99"/>
      <c r="C72" s="99"/>
      <c r="D72" s="55" t="s">
        <v>40</v>
      </c>
      <c r="E72" s="58">
        <v>0</v>
      </c>
      <c r="F72" s="58">
        <v>127270301</v>
      </c>
      <c r="G72" s="58">
        <v>0</v>
      </c>
      <c r="H72" s="58">
        <v>127270301</v>
      </c>
    </row>
    <row r="73" spans="1:8" x14ac:dyDescent="0.15">
      <c r="A73" s="99"/>
      <c r="B73" s="99"/>
      <c r="C73" s="100"/>
      <c r="D73" s="55" t="s">
        <v>64</v>
      </c>
      <c r="E73" s="58">
        <v>0</v>
      </c>
      <c r="F73" s="58">
        <v>16878831</v>
      </c>
      <c r="G73" s="58">
        <v>0</v>
      </c>
      <c r="H73" s="58">
        <v>16878831</v>
      </c>
    </row>
    <row r="74" spans="1:8" x14ac:dyDescent="0.15">
      <c r="A74" s="101"/>
      <c r="B74" s="101" t="s">
        <v>38</v>
      </c>
      <c r="C74" s="102"/>
      <c r="D74" s="69" t="s">
        <v>41</v>
      </c>
      <c r="E74" s="70">
        <v>0</v>
      </c>
      <c r="F74" s="70">
        <v>212612915</v>
      </c>
      <c r="G74" s="70">
        <v>0</v>
      </c>
      <c r="H74" s="70">
        <v>212612915</v>
      </c>
    </row>
    <row r="75" spans="1:8" x14ac:dyDescent="0.15">
      <c r="A75" s="101"/>
      <c r="B75" s="101"/>
      <c r="C75" s="101"/>
      <c r="D75" s="69" t="s">
        <v>40</v>
      </c>
      <c r="E75" s="70">
        <v>282</v>
      </c>
      <c r="F75" s="70">
        <v>195280484</v>
      </c>
      <c r="G75" s="70">
        <v>395</v>
      </c>
      <c r="H75" s="70">
        <v>195281161</v>
      </c>
    </row>
    <row r="76" spans="1:8" x14ac:dyDescent="0.15">
      <c r="A76" s="101"/>
      <c r="B76" s="103"/>
      <c r="C76" s="103"/>
      <c r="D76" s="69" t="s">
        <v>64</v>
      </c>
      <c r="E76" s="70">
        <v>-282</v>
      </c>
      <c r="F76" s="70">
        <v>17332431</v>
      </c>
      <c r="G76" s="70">
        <v>-395</v>
      </c>
      <c r="H76" s="70">
        <v>17331754</v>
      </c>
    </row>
    <row r="77" spans="1:8" x14ac:dyDescent="0.15">
      <c r="A77" s="99" t="s">
        <v>38</v>
      </c>
      <c r="B77" s="98"/>
      <c r="C77" s="98"/>
      <c r="D77" s="55" t="s">
        <v>41</v>
      </c>
      <c r="E77" s="58">
        <v>0</v>
      </c>
      <c r="F77" s="58">
        <v>212612915</v>
      </c>
      <c r="G77" s="58">
        <v>0</v>
      </c>
      <c r="H77" s="58">
        <v>212612915</v>
      </c>
    </row>
    <row r="78" spans="1:8" x14ac:dyDescent="0.15">
      <c r="A78" s="99"/>
      <c r="B78" s="99"/>
      <c r="C78" s="99"/>
      <c r="D78" s="55" t="s">
        <v>40</v>
      </c>
      <c r="E78" s="58">
        <v>282</v>
      </c>
      <c r="F78" s="58">
        <v>195280484</v>
      </c>
      <c r="G78" s="58">
        <v>395</v>
      </c>
      <c r="H78" s="58">
        <v>195281161</v>
      </c>
    </row>
    <row r="79" spans="1:8" x14ac:dyDescent="0.15">
      <c r="A79" s="100"/>
      <c r="B79" s="100"/>
      <c r="C79" s="100"/>
      <c r="D79" s="55" t="s">
        <v>64</v>
      </c>
      <c r="E79" s="58">
        <v>-282</v>
      </c>
      <c r="F79" s="58">
        <v>17332431</v>
      </c>
      <c r="G79" s="58">
        <v>-395</v>
      </c>
      <c r="H79" s="58">
        <v>17331754</v>
      </c>
    </row>
    <row r="80" spans="1:8" x14ac:dyDescent="0.15">
      <c r="A80" s="90" t="s">
        <v>66</v>
      </c>
      <c r="B80" s="91"/>
      <c r="C80" s="91"/>
      <c r="D80" s="71" t="s">
        <v>41</v>
      </c>
      <c r="E80" s="72">
        <v>101462500</v>
      </c>
      <c r="F80" s="72">
        <v>4481739296</v>
      </c>
      <c r="G80" s="72">
        <v>34050204</v>
      </c>
      <c r="H80" s="72">
        <v>4617252000</v>
      </c>
    </row>
    <row r="81" spans="1:8" x14ac:dyDescent="0.15">
      <c r="A81" s="92"/>
      <c r="B81" s="93"/>
      <c r="C81" s="93"/>
      <c r="D81" s="73" t="s">
        <v>40</v>
      </c>
      <c r="E81" s="74">
        <v>99629242</v>
      </c>
      <c r="F81" s="74">
        <v>4376439535</v>
      </c>
      <c r="G81" s="74">
        <v>13595159</v>
      </c>
      <c r="H81" s="74">
        <v>4489663936</v>
      </c>
    </row>
    <row r="82" spans="1:8" x14ac:dyDescent="0.15">
      <c r="A82" s="94"/>
      <c r="B82" s="95"/>
      <c r="C82" s="95"/>
      <c r="D82" s="73" t="s">
        <v>64</v>
      </c>
      <c r="E82" s="74">
        <v>1833258</v>
      </c>
      <c r="F82" s="74">
        <v>105299761</v>
      </c>
      <c r="G82" s="74">
        <v>20455045</v>
      </c>
      <c r="H82" s="74">
        <v>127588064</v>
      </c>
    </row>
  </sheetData>
  <mergeCells count="82">
    <mergeCell ref="A77:A79"/>
    <mergeCell ref="B77:B79"/>
    <mergeCell ref="C77:C79"/>
    <mergeCell ref="A71:A73"/>
    <mergeCell ref="B71:B73"/>
    <mergeCell ref="C71:C73"/>
    <mergeCell ref="A74:A76"/>
    <mergeCell ref="B74:B76"/>
    <mergeCell ref="C74:C76"/>
    <mergeCell ref="A59:A61"/>
    <mergeCell ref="B59:B61"/>
    <mergeCell ref="C59:C61"/>
    <mergeCell ref="A62:A64"/>
    <mergeCell ref="B62:B64"/>
    <mergeCell ref="C62:C64"/>
    <mergeCell ref="A65:A67"/>
    <mergeCell ref="B65:B67"/>
    <mergeCell ref="C65:C67"/>
    <mergeCell ref="A68:A70"/>
    <mergeCell ref="B68:B70"/>
    <mergeCell ref="C68:C70"/>
    <mergeCell ref="A47:A49"/>
    <mergeCell ref="B47:B49"/>
    <mergeCell ref="C47:C49"/>
    <mergeCell ref="A50:A52"/>
    <mergeCell ref="B50:B52"/>
    <mergeCell ref="C50:C52"/>
    <mergeCell ref="A53:A55"/>
    <mergeCell ref="B53:B55"/>
    <mergeCell ref="C53:C55"/>
    <mergeCell ref="A56:A58"/>
    <mergeCell ref="B56:B58"/>
    <mergeCell ref="C56:C58"/>
    <mergeCell ref="A35:A37"/>
    <mergeCell ref="B35:B37"/>
    <mergeCell ref="C35:C37"/>
    <mergeCell ref="A38:A40"/>
    <mergeCell ref="B38:B40"/>
    <mergeCell ref="C38:C40"/>
    <mergeCell ref="A41:A43"/>
    <mergeCell ref="B41:B43"/>
    <mergeCell ref="C41:C43"/>
    <mergeCell ref="A44:A46"/>
    <mergeCell ref="B44:B46"/>
    <mergeCell ref="C44:C46"/>
    <mergeCell ref="A23:A25"/>
    <mergeCell ref="B23:B25"/>
    <mergeCell ref="C23:C25"/>
    <mergeCell ref="A26:A28"/>
    <mergeCell ref="B26:B28"/>
    <mergeCell ref="C26:C28"/>
    <mergeCell ref="A29:A31"/>
    <mergeCell ref="B29:B31"/>
    <mergeCell ref="C29:C31"/>
    <mergeCell ref="A32:A34"/>
    <mergeCell ref="B32:B34"/>
    <mergeCell ref="C32:C34"/>
    <mergeCell ref="B20:B22"/>
    <mergeCell ref="C20:C22"/>
    <mergeCell ref="G3:G4"/>
    <mergeCell ref="A3:C3"/>
    <mergeCell ref="D3:D4"/>
    <mergeCell ref="E3:E4"/>
    <mergeCell ref="F3:F4"/>
    <mergeCell ref="A14:A16"/>
    <mergeCell ref="B14:B16"/>
    <mergeCell ref="A80:C82"/>
    <mergeCell ref="H3:H4"/>
    <mergeCell ref="A5:A7"/>
    <mergeCell ref="B5:B7"/>
    <mergeCell ref="C5:C7"/>
    <mergeCell ref="A8:A10"/>
    <mergeCell ref="B8:B10"/>
    <mergeCell ref="C8:C10"/>
    <mergeCell ref="A11:A13"/>
    <mergeCell ref="B11:B13"/>
    <mergeCell ref="C11:C13"/>
    <mergeCell ref="C14:C16"/>
    <mergeCell ref="A17:A19"/>
    <mergeCell ref="B17:B19"/>
    <mergeCell ref="C17:C19"/>
    <mergeCell ref="A20:A22"/>
  </mergeCells>
  <phoneticPr fontId="20" type="noConversion"/>
  <printOptions horizontalCentered="1"/>
  <pageMargins left="0.39361110329627991" right="0.39361110329627991" top="0.78736108541488647" bottom="0.59041666984558105" header="0" footer="0"/>
  <pageSetup paperSize="9" scale="80" orientation="landscape" r:id="rId1"/>
  <headerFooter>
    <oddFooter>&amp;R&amp;"맑은 고딕,Regular"무량수전노인전문요양원(2022.09.05)</oddFooter>
  </headerFooter>
  <rowBreaks count="1" manualBreakCount="1">
    <brk id="4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R115"/>
  <sheetViews>
    <sheetView view="pageBreakPreview" zoomScaleNormal="100" zoomScaleSheetLayoutView="100" workbookViewId="0">
      <pane ySplit="2" topLeftCell="A3" activePane="bottomLeft" state="frozen"/>
      <selection pane="bottomLeft" activeCell="S13" sqref="S13"/>
    </sheetView>
  </sheetViews>
  <sheetFormatPr defaultColWidth="8.88671875" defaultRowHeight="13.5" x14ac:dyDescent="0.15"/>
  <cols>
    <col min="1" max="2" width="17.77734375" style="1" customWidth="1"/>
    <col min="3" max="3" width="17.77734375" style="49" customWidth="1"/>
    <col min="4" max="4" width="11.88671875" style="1" customWidth="1"/>
    <col min="5" max="5" width="14.44140625" style="1" customWidth="1"/>
    <col min="6" max="6" width="14.44140625" style="50" customWidth="1"/>
    <col min="7" max="8" width="14.44140625" style="1" customWidth="1"/>
    <col min="9" max="9" width="2" style="1" customWidth="1"/>
    <col min="10" max="10" width="1.88671875" style="1" customWidth="1"/>
    <col min="11" max="11" width="5.109375" style="51" customWidth="1"/>
    <col min="12" max="12" width="1.88671875" style="1" customWidth="1"/>
    <col min="13" max="13" width="3" style="51" customWidth="1"/>
    <col min="14" max="14" width="4" style="51" customWidth="1"/>
    <col min="15" max="15" width="2.109375" style="51" customWidth="1"/>
    <col min="16" max="16" width="1.44140625" style="1" customWidth="1"/>
    <col min="17" max="17" width="11.109375" style="1" customWidth="1"/>
    <col min="18" max="18" width="8.88671875" style="1" customWidth="1"/>
    <col min="19" max="19" width="13.77734375" style="1" customWidth="1"/>
    <col min="20" max="20" width="8.88671875" style="1" customWidth="1"/>
    <col min="21" max="16384" width="8.88671875" style="1"/>
  </cols>
  <sheetData>
    <row r="1" spans="1:18" ht="46.5" customHeight="1" x14ac:dyDescent="0.15">
      <c r="A1" s="54" t="s">
        <v>116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8" s="2" customFormat="1" ht="19.5" customHeight="1" x14ac:dyDescent="0.15">
      <c r="A2" s="45" t="s">
        <v>3</v>
      </c>
      <c r="C2" s="46"/>
      <c r="D2" s="4"/>
      <c r="E2" s="3"/>
      <c r="F2" s="47"/>
      <c r="H2" s="3" t="s">
        <v>32</v>
      </c>
      <c r="K2" s="48"/>
      <c r="M2" s="48"/>
      <c r="N2" s="48"/>
      <c r="O2" s="48"/>
      <c r="Q2" s="3"/>
    </row>
    <row r="3" spans="1:18" x14ac:dyDescent="0.15">
      <c r="A3" s="104" t="s">
        <v>48</v>
      </c>
      <c r="B3" s="105"/>
      <c r="C3" s="105"/>
      <c r="D3" s="96" t="s">
        <v>52</v>
      </c>
      <c r="E3" s="96" t="s">
        <v>67</v>
      </c>
      <c r="F3" s="96" t="s">
        <v>83</v>
      </c>
      <c r="G3" s="96" t="s">
        <v>56</v>
      </c>
      <c r="H3" s="96" t="s">
        <v>39</v>
      </c>
    </row>
    <row r="4" spans="1:18" x14ac:dyDescent="0.15">
      <c r="A4" s="68" t="s">
        <v>69</v>
      </c>
      <c r="B4" s="68" t="s">
        <v>37</v>
      </c>
      <c r="C4" s="68" t="s">
        <v>49</v>
      </c>
      <c r="D4" s="97"/>
      <c r="E4" s="97"/>
      <c r="F4" s="97"/>
      <c r="G4" s="97"/>
      <c r="H4" s="97"/>
    </row>
    <row r="5" spans="1:18" x14ac:dyDescent="0.15">
      <c r="A5" s="107"/>
      <c r="B5" s="107"/>
      <c r="C5" s="107" t="s">
        <v>65</v>
      </c>
      <c r="D5" s="78" t="s">
        <v>41</v>
      </c>
      <c r="E5" s="79">
        <v>0</v>
      </c>
      <c r="F5" s="79">
        <v>2274818520</v>
      </c>
      <c r="G5" s="79">
        <v>0</v>
      </c>
      <c r="H5" s="79">
        <v>2274818520</v>
      </c>
    </row>
    <row r="6" spans="1:18" x14ac:dyDescent="0.15">
      <c r="A6" s="106"/>
      <c r="B6" s="106"/>
      <c r="C6" s="106"/>
      <c r="D6" s="77" t="s">
        <v>40</v>
      </c>
      <c r="E6" s="80">
        <v>0</v>
      </c>
      <c r="F6" s="80">
        <v>2266683400</v>
      </c>
      <c r="G6" s="80">
        <v>0</v>
      </c>
      <c r="H6" s="80">
        <v>2266683400</v>
      </c>
    </row>
    <row r="7" spans="1:18" x14ac:dyDescent="0.15">
      <c r="A7" s="106"/>
      <c r="B7" s="106"/>
      <c r="C7" s="108"/>
      <c r="D7" s="77" t="s">
        <v>64</v>
      </c>
      <c r="E7" s="80">
        <v>0</v>
      </c>
      <c r="F7" s="80">
        <v>8135120</v>
      </c>
      <c r="G7" s="80">
        <v>0</v>
      </c>
      <c r="H7" s="80">
        <v>8135120</v>
      </c>
    </row>
    <row r="8" spans="1:18" x14ac:dyDescent="0.15">
      <c r="A8" s="109"/>
      <c r="B8" s="109"/>
      <c r="C8" s="110" t="s">
        <v>99</v>
      </c>
      <c r="D8" s="75" t="s">
        <v>41</v>
      </c>
      <c r="E8" s="76">
        <v>0</v>
      </c>
      <c r="F8" s="76">
        <v>681516680</v>
      </c>
      <c r="G8" s="76">
        <v>0</v>
      </c>
      <c r="H8" s="76">
        <v>681516680</v>
      </c>
    </row>
    <row r="9" spans="1:18" x14ac:dyDescent="0.15">
      <c r="A9" s="109"/>
      <c r="B9" s="109"/>
      <c r="C9" s="109"/>
      <c r="D9" s="75" t="s">
        <v>40</v>
      </c>
      <c r="E9" s="76">
        <v>0</v>
      </c>
      <c r="F9" s="76">
        <v>644424170</v>
      </c>
      <c r="G9" s="76">
        <v>0</v>
      </c>
      <c r="H9" s="76">
        <v>644424170</v>
      </c>
    </row>
    <row r="10" spans="1:18" x14ac:dyDescent="0.15">
      <c r="A10" s="109"/>
      <c r="B10" s="109"/>
      <c r="C10" s="111"/>
      <c r="D10" s="75" t="s">
        <v>64</v>
      </c>
      <c r="E10" s="76">
        <v>0</v>
      </c>
      <c r="F10" s="76">
        <v>37092510</v>
      </c>
      <c r="G10" s="76">
        <v>0</v>
      </c>
      <c r="H10" s="76">
        <v>37092510</v>
      </c>
    </row>
    <row r="11" spans="1:18" x14ac:dyDescent="0.15">
      <c r="A11" s="106"/>
      <c r="B11" s="106"/>
      <c r="C11" s="107" t="s">
        <v>103</v>
      </c>
      <c r="D11" s="77" t="s">
        <v>41</v>
      </c>
      <c r="E11" s="80">
        <v>0</v>
      </c>
      <c r="F11" s="80">
        <v>1500000</v>
      </c>
      <c r="G11" s="80">
        <v>0</v>
      </c>
      <c r="H11" s="80">
        <v>1500000</v>
      </c>
    </row>
    <row r="12" spans="1:18" x14ac:dyDescent="0.15">
      <c r="A12" s="106"/>
      <c r="B12" s="106"/>
      <c r="C12" s="106"/>
      <c r="D12" s="77" t="s">
        <v>40</v>
      </c>
      <c r="E12" s="80">
        <v>0</v>
      </c>
      <c r="F12" s="80">
        <v>0</v>
      </c>
      <c r="G12" s="80">
        <v>0</v>
      </c>
      <c r="H12" s="80">
        <v>0</v>
      </c>
    </row>
    <row r="13" spans="1:18" x14ac:dyDescent="0.15">
      <c r="A13" s="106"/>
      <c r="B13" s="106"/>
      <c r="C13" s="108"/>
      <c r="D13" s="77" t="s">
        <v>64</v>
      </c>
      <c r="E13" s="80">
        <v>0</v>
      </c>
      <c r="F13" s="80">
        <v>1500000</v>
      </c>
      <c r="G13" s="80">
        <v>0</v>
      </c>
      <c r="H13" s="80">
        <v>1500000</v>
      </c>
    </row>
    <row r="14" spans="1:18" x14ac:dyDescent="0.15">
      <c r="A14" s="109"/>
      <c r="B14" s="109"/>
      <c r="C14" s="110" t="s">
        <v>33</v>
      </c>
      <c r="D14" s="75" t="s">
        <v>41</v>
      </c>
      <c r="E14" s="76">
        <v>0</v>
      </c>
      <c r="F14" s="76">
        <v>259088720</v>
      </c>
      <c r="G14" s="76">
        <v>0</v>
      </c>
      <c r="H14" s="76">
        <v>259088720</v>
      </c>
    </row>
    <row r="15" spans="1:18" x14ac:dyDescent="0.15">
      <c r="A15" s="109"/>
      <c r="B15" s="109"/>
      <c r="C15" s="109"/>
      <c r="D15" s="75" t="s">
        <v>40</v>
      </c>
      <c r="E15" s="76">
        <v>0</v>
      </c>
      <c r="F15" s="76">
        <v>233757488</v>
      </c>
      <c r="G15" s="76">
        <v>0</v>
      </c>
      <c r="H15" s="76">
        <v>233757488</v>
      </c>
    </row>
    <row r="16" spans="1:18" x14ac:dyDescent="0.15">
      <c r="A16" s="109"/>
      <c r="B16" s="109"/>
      <c r="C16" s="111"/>
      <c r="D16" s="75" t="s">
        <v>64</v>
      </c>
      <c r="E16" s="76">
        <v>0</v>
      </c>
      <c r="F16" s="76">
        <v>25331232</v>
      </c>
      <c r="G16" s="76">
        <v>0</v>
      </c>
      <c r="H16" s="76">
        <v>25331232</v>
      </c>
    </row>
    <row r="17" spans="1:8" x14ac:dyDescent="0.15">
      <c r="A17" s="106"/>
      <c r="B17" s="106"/>
      <c r="C17" s="107" t="s">
        <v>108</v>
      </c>
      <c r="D17" s="77" t="s">
        <v>41</v>
      </c>
      <c r="E17" s="80">
        <v>0</v>
      </c>
      <c r="F17" s="80">
        <v>309851250</v>
      </c>
      <c r="G17" s="80">
        <v>0</v>
      </c>
      <c r="H17" s="80">
        <v>309851250</v>
      </c>
    </row>
    <row r="18" spans="1:8" x14ac:dyDescent="0.15">
      <c r="A18" s="106"/>
      <c r="B18" s="106"/>
      <c r="C18" s="106"/>
      <c r="D18" s="77" t="s">
        <v>40</v>
      </c>
      <c r="E18" s="80">
        <v>0</v>
      </c>
      <c r="F18" s="80">
        <v>265775700</v>
      </c>
      <c r="G18" s="80">
        <v>0</v>
      </c>
      <c r="H18" s="80">
        <v>265775700</v>
      </c>
    </row>
    <row r="19" spans="1:8" x14ac:dyDescent="0.15">
      <c r="A19" s="106"/>
      <c r="B19" s="106"/>
      <c r="C19" s="108"/>
      <c r="D19" s="77" t="s">
        <v>64</v>
      </c>
      <c r="E19" s="80">
        <v>0</v>
      </c>
      <c r="F19" s="80">
        <v>44075550</v>
      </c>
      <c r="G19" s="80">
        <v>0</v>
      </c>
      <c r="H19" s="80">
        <v>44075550</v>
      </c>
    </row>
    <row r="20" spans="1:8" x14ac:dyDescent="0.15">
      <c r="A20" s="109"/>
      <c r="B20" s="109" t="s">
        <v>50</v>
      </c>
      <c r="C20" s="110"/>
      <c r="D20" s="75" t="s">
        <v>41</v>
      </c>
      <c r="E20" s="76">
        <v>0</v>
      </c>
      <c r="F20" s="76">
        <v>3526775170</v>
      </c>
      <c r="G20" s="76">
        <v>0</v>
      </c>
      <c r="H20" s="76">
        <v>3526775170</v>
      </c>
    </row>
    <row r="21" spans="1:8" x14ac:dyDescent="0.15">
      <c r="A21" s="109"/>
      <c r="B21" s="109"/>
      <c r="C21" s="109"/>
      <c r="D21" s="75" t="s">
        <v>40</v>
      </c>
      <c r="E21" s="76">
        <v>0</v>
      </c>
      <c r="F21" s="76">
        <v>3410640758</v>
      </c>
      <c r="G21" s="76">
        <v>0</v>
      </c>
      <c r="H21" s="76">
        <v>3410640758</v>
      </c>
    </row>
    <row r="22" spans="1:8" x14ac:dyDescent="0.15">
      <c r="A22" s="109"/>
      <c r="B22" s="111"/>
      <c r="C22" s="111"/>
      <c r="D22" s="75" t="s">
        <v>64</v>
      </c>
      <c r="E22" s="76">
        <v>0</v>
      </c>
      <c r="F22" s="76">
        <v>116134412</v>
      </c>
      <c r="G22" s="76">
        <v>0</v>
      </c>
      <c r="H22" s="76">
        <v>116134412</v>
      </c>
    </row>
    <row r="23" spans="1:8" x14ac:dyDescent="0.15">
      <c r="A23" s="106"/>
      <c r="B23" s="107"/>
      <c r="C23" s="107" t="s">
        <v>100</v>
      </c>
      <c r="D23" s="77" t="s">
        <v>41</v>
      </c>
      <c r="E23" s="80">
        <v>0</v>
      </c>
      <c r="F23" s="80">
        <v>5500000</v>
      </c>
      <c r="G23" s="80">
        <v>0</v>
      </c>
      <c r="H23" s="80">
        <v>5500000</v>
      </c>
    </row>
    <row r="24" spans="1:8" x14ac:dyDescent="0.15">
      <c r="A24" s="106"/>
      <c r="B24" s="106"/>
      <c r="C24" s="106"/>
      <c r="D24" s="77" t="s">
        <v>40</v>
      </c>
      <c r="E24" s="80">
        <v>0</v>
      </c>
      <c r="F24" s="80">
        <v>4464610</v>
      </c>
      <c r="G24" s="80">
        <v>0</v>
      </c>
      <c r="H24" s="80">
        <v>4464610</v>
      </c>
    </row>
    <row r="25" spans="1:8" x14ac:dyDescent="0.15">
      <c r="A25" s="106"/>
      <c r="B25" s="106"/>
      <c r="C25" s="108"/>
      <c r="D25" s="77" t="s">
        <v>64</v>
      </c>
      <c r="E25" s="80">
        <v>0</v>
      </c>
      <c r="F25" s="80">
        <v>1035390</v>
      </c>
      <c r="G25" s="80">
        <v>0</v>
      </c>
      <c r="H25" s="80">
        <v>1035390</v>
      </c>
    </row>
    <row r="26" spans="1:8" x14ac:dyDescent="0.15">
      <c r="A26" s="109"/>
      <c r="B26" s="109"/>
      <c r="C26" s="110" t="s">
        <v>57</v>
      </c>
      <c r="D26" s="75" t="s">
        <v>41</v>
      </c>
      <c r="E26" s="76">
        <v>0</v>
      </c>
      <c r="F26" s="76">
        <v>180000</v>
      </c>
      <c r="G26" s="76">
        <v>0</v>
      </c>
      <c r="H26" s="76">
        <v>180000</v>
      </c>
    </row>
    <row r="27" spans="1:8" x14ac:dyDescent="0.15">
      <c r="A27" s="109"/>
      <c r="B27" s="109"/>
      <c r="C27" s="109"/>
      <c r="D27" s="75" t="s">
        <v>40</v>
      </c>
      <c r="E27" s="76">
        <v>0</v>
      </c>
      <c r="F27" s="76">
        <v>0</v>
      </c>
      <c r="G27" s="76">
        <v>0</v>
      </c>
      <c r="H27" s="76">
        <v>0</v>
      </c>
    </row>
    <row r="28" spans="1:8" x14ac:dyDescent="0.15">
      <c r="A28" s="109"/>
      <c r="B28" s="109"/>
      <c r="C28" s="111"/>
      <c r="D28" s="75" t="s">
        <v>64</v>
      </c>
      <c r="E28" s="76">
        <v>0</v>
      </c>
      <c r="F28" s="76">
        <v>180000</v>
      </c>
      <c r="G28" s="76">
        <v>0</v>
      </c>
      <c r="H28" s="76">
        <v>180000</v>
      </c>
    </row>
    <row r="29" spans="1:8" x14ac:dyDescent="0.15">
      <c r="A29" s="106"/>
      <c r="B29" s="106" t="s">
        <v>81</v>
      </c>
      <c r="C29" s="107"/>
      <c r="D29" s="77" t="s">
        <v>41</v>
      </c>
      <c r="E29" s="80">
        <v>0</v>
      </c>
      <c r="F29" s="80">
        <v>5680000</v>
      </c>
      <c r="G29" s="80">
        <v>0</v>
      </c>
      <c r="H29" s="80">
        <v>5680000</v>
      </c>
    </row>
    <row r="30" spans="1:8" x14ac:dyDescent="0.15">
      <c r="A30" s="106"/>
      <c r="B30" s="106"/>
      <c r="C30" s="106"/>
      <c r="D30" s="77" t="s">
        <v>40</v>
      </c>
      <c r="E30" s="80">
        <v>0</v>
      </c>
      <c r="F30" s="80">
        <v>4464610</v>
      </c>
      <c r="G30" s="80">
        <v>0</v>
      </c>
      <c r="H30" s="80">
        <v>4464610</v>
      </c>
    </row>
    <row r="31" spans="1:8" x14ac:dyDescent="0.15">
      <c r="A31" s="106"/>
      <c r="B31" s="108"/>
      <c r="C31" s="108"/>
      <c r="D31" s="77" t="s">
        <v>64</v>
      </c>
      <c r="E31" s="80">
        <v>0</v>
      </c>
      <c r="F31" s="80">
        <v>1215390</v>
      </c>
      <c r="G31" s="80">
        <v>0</v>
      </c>
      <c r="H31" s="80">
        <v>1215390</v>
      </c>
    </row>
    <row r="32" spans="1:8" x14ac:dyDescent="0.15">
      <c r="A32" s="109"/>
      <c r="B32" s="110"/>
      <c r="C32" s="110" t="s">
        <v>61</v>
      </c>
      <c r="D32" s="75" t="s">
        <v>41</v>
      </c>
      <c r="E32" s="76">
        <v>0</v>
      </c>
      <c r="F32" s="76">
        <v>3200000</v>
      </c>
      <c r="G32" s="76">
        <v>0</v>
      </c>
      <c r="H32" s="76">
        <v>3200000</v>
      </c>
    </row>
    <row r="33" spans="1:8" x14ac:dyDescent="0.15">
      <c r="A33" s="109"/>
      <c r="B33" s="109"/>
      <c r="C33" s="109"/>
      <c r="D33" s="75" t="s">
        <v>40</v>
      </c>
      <c r="E33" s="76">
        <v>0</v>
      </c>
      <c r="F33" s="76">
        <v>2376800</v>
      </c>
      <c r="G33" s="76">
        <v>0</v>
      </c>
      <c r="H33" s="76">
        <v>2376800</v>
      </c>
    </row>
    <row r="34" spans="1:8" x14ac:dyDescent="0.15">
      <c r="A34" s="109"/>
      <c r="B34" s="109"/>
      <c r="C34" s="111"/>
      <c r="D34" s="75" t="s">
        <v>64</v>
      </c>
      <c r="E34" s="76">
        <v>0</v>
      </c>
      <c r="F34" s="76">
        <v>823200</v>
      </c>
      <c r="G34" s="76">
        <v>0</v>
      </c>
      <c r="H34" s="76">
        <v>823200</v>
      </c>
    </row>
    <row r="35" spans="1:8" x14ac:dyDescent="0.15">
      <c r="A35" s="106"/>
      <c r="B35" s="106"/>
      <c r="C35" s="107" t="s">
        <v>31</v>
      </c>
      <c r="D35" s="77" t="s">
        <v>41</v>
      </c>
      <c r="E35" s="80">
        <v>0</v>
      </c>
      <c r="F35" s="80">
        <v>71739220</v>
      </c>
      <c r="G35" s="80">
        <v>0</v>
      </c>
      <c r="H35" s="80">
        <v>71739220</v>
      </c>
    </row>
    <row r="36" spans="1:8" x14ac:dyDescent="0.15">
      <c r="A36" s="106"/>
      <c r="B36" s="106"/>
      <c r="C36" s="106"/>
      <c r="D36" s="77" t="s">
        <v>40</v>
      </c>
      <c r="E36" s="80">
        <v>0</v>
      </c>
      <c r="F36" s="80">
        <v>70551729</v>
      </c>
      <c r="G36" s="80">
        <v>0</v>
      </c>
      <c r="H36" s="80">
        <v>70551729</v>
      </c>
    </row>
    <row r="37" spans="1:8" x14ac:dyDescent="0.15">
      <c r="A37" s="106"/>
      <c r="B37" s="106"/>
      <c r="C37" s="108"/>
      <c r="D37" s="77" t="s">
        <v>64</v>
      </c>
      <c r="E37" s="80">
        <v>0</v>
      </c>
      <c r="F37" s="80">
        <v>1187491</v>
      </c>
      <c r="G37" s="80">
        <v>0</v>
      </c>
      <c r="H37" s="80">
        <v>1187491</v>
      </c>
    </row>
    <row r="38" spans="1:8" x14ac:dyDescent="0.15">
      <c r="A38" s="109"/>
      <c r="B38" s="109"/>
      <c r="C38" s="110" t="s">
        <v>1</v>
      </c>
      <c r="D38" s="75" t="s">
        <v>41</v>
      </c>
      <c r="E38" s="76">
        <v>0</v>
      </c>
      <c r="F38" s="76">
        <v>146208070</v>
      </c>
      <c r="G38" s="76">
        <v>0</v>
      </c>
      <c r="H38" s="76">
        <v>146208070</v>
      </c>
    </row>
    <row r="39" spans="1:8" x14ac:dyDescent="0.15">
      <c r="A39" s="109"/>
      <c r="B39" s="109"/>
      <c r="C39" s="109"/>
      <c r="D39" s="75" t="s">
        <v>40</v>
      </c>
      <c r="E39" s="76">
        <v>0</v>
      </c>
      <c r="F39" s="76">
        <v>130455070</v>
      </c>
      <c r="G39" s="76">
        <v>0</v>
      </c>
      <c r="H39" s="76">
        <v>130455070</v>
      </c>
    </row>
    <row r="40" spans="1:8" x14ac:dyDescent="0.15">
      <c r="A40" s="109"/>
      <c r="B40" s="109"/>
      <c r="C40" s="111"/>
      <c r="D40" s="75" t="s">
        <v>64</v>
      </c>
      <c r="E40" s="76">
        <v>0</v>
      </c>
      <c r="F40" s="76">
        <v>15753000</v>
      </c>
      <c r="G40" s="76">
        <v>0</v>
      </c>
      <c r="H40" s="76">
        <v>15753000</v>
      </c>
    </row>
    <row r="41" spans="1:8" x14ac:dyDescent="0.15">
      <c r="A41" s="106"/>
      <c r="B41" s="106"/>
      <c r="C41" s="107" t="s">
        <v>62</v>
      </c>
      <c r="D41" s="77" t="s">
        <v>41</v>
      </c>
      <c r="E41" s="80">
        <v>0</v>
      </c>
      <c r="F41" s="80">
        <v>2160000</v>
      </c>
      <c r="G41" s="80">
        <v>0</v>
      </c>
      <c r="H41" s="80">
        <v>2160000</v>
      </c>
    </row>
    <row r="42" spans="1:8" x14ac:dyDescent="0.15">
      <c r="A42" s="106"/>
      <c r="B42" s="106"/>
      <c r="C42" s="106"/>
      <c r="D42" s="77" t="s">
        <v>40</v>
      </c>
      <c r="E42" s="80">
        <v>0</v>
      </c>
      <c r="F42" s="80">
        <v>2429802</v>
      </c>
      <c r="G42" s="80">
        <v>0</v>
      </c>
      <c r="H42" s="80">
        <v>2429802</v>
      </c>
    </row>
    <row r="43" spans="1:8" x14ac:dyDescent="0.15">
      <c r="A43" s="106"/>
      <c r="B43" s="106"/>
      <c r="C43" s="108"/>
      <c r="D43" s="77" t="s">
        <v>64</v>
      </c>
      <c r="E43" s="80">
        <v>0</v>
      </c>
      <c r="F43" s="80">
        <v>-269802</v>
      </c>
      <c r="G43" s="80">
        <v>0</v>
      </c>
      <c r="H43" s="80">
        <v>-269802</v>
      </c>
    </row>
    <row r="44" spans="1:8" x14ac:dyDescent="0.15">
      <c r="A44" s="109"/>
      <c r="B44" s="109"/>
      <c r="C44" s="110" t="s">
        <v>82</v>
      </c>
      <c r="D44" s="75" t="s">
        <v>41</v>
      </c>
      <c r="E44" s="76">
        <v>0</v>
      </c>
      <c r="F44" s="76">
        <v>77828710</v>
      </c>
      <c r="G44" s="76">
        <v>0</v>
      </c>
      <c r="H44" s="76">
        <v>77828710</v>
      </c>
    </row>
    <row r="45" spans="1:8" x14ac:dyDescent="0.15">
      <c r="A45" s="109"/>
      <c r="B45" s="109"/>
      <c r="C45" s="109"/>
      <c r="D45" s="75" t="s">
        <v>40</v>
      </c>
      <c r="E45" s="76">
        <v>0</v>
      </c>
      <c r="F45" s="76">
        <v>71432688</v>
      </c>
      <c r="G45" s="76">
        <v>0</v>
      </c>
      <c r="H45" s="76">
        <v>71432688</v>
      </c>
    </row>
    <row r="46" spans="1:8" x14ac:dyDescent="0.15">
      <c r="A46" s="109"/>
      <c r="B46" s="109"/>
      <c r="C46" s="111"/>
      <c r="D46" s="75" t="s">
        <v>64</v>
      </c>
      <c r="E46" s="76">
        <v>0</v>
      </c>
      <c r="F46" s="76">
        <v>6396022</v>
      </c>
      <c r="G46" s="76">
        <v>0</v>
      </c>
      <c r="H46" s="76">
        <v>6396022</v>
      </c>
    </row>
    <row r="47" spans="1:8" x14ac:dyDescent="0.15">
      <c r="A47" s="106"/>
      <c r="B47" s="106" t="s">
        <v>42</v>
      </c>
      <c r="C47" s="107"/>
      <c r="D47" s="77" t="s">
        <v>41</v>
      </c>
      <c r="E47" s="80">
        <v>0</v>
      </c>
      <c r="F47" s="80">
        <v>301136000</v>
      </c>
      <c r="G47" s="80">
        <v>0</v>
      </c>
      <c r="H47" s="80">
        <v>301136000</v>
      </c>
    </row>
    <row r="48" spans="1:8" x14ac:dyDescent="0.15">
      <c r="A48" s="106"/>
      <c r="B48" s="106"/>
      <c r="C48" s="106"/>
      <c r="D48" s="77" t="s">
        <v>40</v>
      </c>
      <c r="E48" s="80">
        <v>0</v>
      </c>
      <c r="F48" s="80">
        <v>277246089</v>
      </c>
      <c r="G48" s="80">
        <v>0</v>
      </c>
      <c r="H48" s="80">
        <v>277246089</v>
      </c>
    </row>
    <row r="49" spans="1:8" x14ac:dyDescent="0.15">
      <c r="A49" s="106"/>
      <c r="B49" s="108"/>
      <c r="C49" s="108"/>
      <c r="D49" s="77" t="s">
        <v>64</v>
      </c>
      <c r="E49" s="80">
        <v>0</v>
      </c>
      <c r="F49" s="80">
        <v>23889911</v>
      </c>
      <c r="G49" s="80">
        <v>0</v>
      </c>
      <c r="H49" s="80">
        <v>23889911</v>
      </c>
    </row>
    <row r="50" spans="1:8" x14ac:dyDescent="0.15">
      <c r="A50" s="109" t="s">
        <v>58</v>
      </c>
      <c r="B50" s="110"/>
      <c r="C50" s="110"/>
      <c r="D50" s="75" t="s">
        <v>41</v>
      </c>
      <c r="E50" s="76">
        <v>0</v>
      </c>
      <c r="F50" s="76">
        <v>3833591170</v>
      </c>
      <c r="G50" s="76">
        <v>0</v>
      </c>
      <c r="H50" s="76">
        <v>3833591170</v>
      </c>
    </row>
    <row r="51" spans="1:8" x14ac:dyDescent="0.15">
      <c r="A51" s="109"/>
      <c r="B51" s="109"/>
      <c r="C51" s="109"/>
      <c r="D51" s="75" t="s">
        <v>40</v>
      </c>
      <c r="E51" s="76">
        <v>0</v>
      </c>
      <c r="F51" s="76">
        <v>3692351457</v>
      </c>
      <c r="G51" s="76">
        <v>0</v>
      </c>
      <c r="H51" s="76">
        <v>3692351457</v>
      </c>
    </row>
    <row r="52" spans="1:8" x14ac:dyDescent="0.15">
      <c r="A52" s="111"/>
      <c r="B52" s="111"/>
      <c r="C52" s="111"/>
      <c r="D52" s="75" t="s">
        <v>64</v>
      </c>
      <c r="E52" s="76">
        <v>0</v>
      </c>
      <c r="F52" s="76">
        <v>141239713</v>
      </c>
      <c r="G52" s="76">
        <v>0</v>
      </c>
      <c r="H52" s="76">
        <v>141239713</v>
      </c>
    </row>
    <row r="53" spans="1:8" x14ac:dyDescent="0.15">
      <c r="A53" s="107"/>
      <c r="B53" s="107"/>
      <c r="C53" s="107" t="s">
        <v>53</v>
      </c>
      <c r="D53" s="77" t="s">
        <v>41</v>
      </c>
      <c r="E53" s="80">
        <v>0</v>
      </c>
      <c r="F53" s="80">
        <v>11055000</v>
      </c>
      <c r="G53" s="80">
        <v>0</v>
      </c>
      <c r="H53" s="80">
        <v>11055000</v>
      </c>
    </row>
    <row r="54" spans="1:8" x14ac:dyDescent="0.15">
      <c r="A54" s="106"/>
      <c r="B54" s="106"/>
      <c r="C54" s="106"/>
      <c r="D54" s="77" t="s">
        <v>40</v>
      </c>
      <c r="E54" s="80">
        <v>3960000</v>
      </c>
      <c r="F54" s="80">
        <v>7095000</v>
      </c>
      <c r="G54" s="80">
        <v>0</v>
      </c>
      <c r="H54" s="80">
        <v>11055000</v>
      </c>
    </row>
    <row r="55" spans="1:8" x14ac:dyDescent="0.15">
      <c r="A55" s="106"/>
      <c r="B55" s="106"/>
      <c r="C55" s="108"/>
      <c r="D55" s="77" t="s">
        <v>64</v>
      </c>
      <c r="E55" s="80">
        <v>-3960000</v>
      </c>
      <c r="F55" s="80">
        <v>3960000</v>
      </c>
      <c r="G55" s="80">
        <v>0</v>
      </c>
      <c r="H55" s="80">
        <v>0</v>
      </c>
    </row>
    <row r="56" spans="1:8" x14ac:dyDescent="0.15">
      <c r="A56" s="109"/>
      <c r="B56" s="109"/>
      <c r="C56" s="110" t="s">
        <v>110</v>
      </c>
      <c r="D56" s="75" t="s">
        <v>41</v>
      </c>
      <c r="E56" s="76">
        <v>0</v>
      </c>
      <c r="F56" s="76">
        <v>3300000</v>
      </c>
      <c r="G56" s="76">
        <v>10700000</v>
      </c>
      <c r="H56" s="76">
        <v>14000000</v>
      </c>
    </row>
    <row r="57" spans="1:8" x14ac:dyDescent="0.15">
      <c r="A57" s="109"/>
      <c r="B57" s="109"/>
      <c r="C57" s="109"/>
      <c r="D57" s="75" t="s">
        <v>40</v>
      </c>
      <c r="E57" s="76">
        <v>0</v>
      </c>
      <c r="F57" s="76">
        <v>11150190</v>
      </c>
      <c r="G57" s="76">
        <v>0</v>
      </c>
      <c r="H57" s="76">
        <v>11150190</v>
      </c>
    </row>
    <row r="58" spans="1:8" x14ac:dyDescent="0.15">
      <c r="A58" s="109"/>
      <c r="B58" s="109"/>
      <c r="C58" s="111"/>
      <c r="D58" s="75" t="s">
        <v>64</v>
      </c>
      <c r="E58" s="76">
        <v>0</v>
      </c>
      <c r="F58" s="76">
        <v>-7850190</v>
      </c>
      <c r="G58" s="76">
        <v>10700000</v>
      </c>
      <c r="H58" s="76">
        <v>2849810</v>
      </c>
    </row>
    <row r="59" spans="1:8" x14ac:dyDescent="0.15">
      <c r="A59" s="106"/>
      <c r="B59" s="106"/>
      <c r="C59" s="107" t="s">
        <v>101</v>
      </c>
      <c r="D59" s="77" t="s">
        <v>41</v>
      </c>
      <c r="E59" s="80">
        <v>0</v>
      </c>
      <c r="F59" s="80">
        <v>26260000</v>
      </c>
      <c r="G59" s="80">
        <v>0</v>
      </c>
      <c r="H59" s="80">
        <v>26260000</v>
      </c>
    </row>
    <row r="60" spans="1:8" x14ac:dyDescent="0.15">
      <c r="A60" s="106"/>
      <c r="B60" s="106"/>
      <c r="C60" s="106"/>
      <c r="D60" s="77" t="s">
        <v>40</v>
      </c>
      <c r="E60" s="80">
        <v>0</v>
      </c>
      <c r="F60" s="80">
        <v>25482600</v>
      </c>
      <c r="G60" s="80">
        <v>0</v>
      </c>
      <c r="H60" s="80">
        <v>25482600</v>
      </c>
    </row>
    <row r="61" spans="1:8" x14ac:dyDescent="0.15">
      <c r="A61" s="106"/>
      <c r="B61" s="106"/>
      <c r="C61" s="108"/>
      <c r="D61" s="77" t="s">
        <v>64</v>
      </c>
      <c r="E61" s="80">
        <v>0</v>
      </c>
      <c r="F61" s="80">
        <v>777400</v>
      </c>
      <c r="G61" s="80">
        <v>0</v>
      </c>
      <c r="H61" s="80">
        <v>777400</v>
      </c>
    </row>
    <row r="62" spans="1:8" x14ac:dyDescent="0.15">
      <c r="A62" s="109"/>
      <c r="B62" s="109" t="s">
        <v>53</v>
      </c>
      <c r="C62" s="110"/>
      <c r="D62" s="75" t="s">
        <v>41</v>
      </c>
      <c r="E62" s="76">
        <v>0</v>
      </c>
      <c r="F62" s="76">
        <v>40615000</v>
      </c>
      <c r="G62" s="76">
        <v>10700000</v>
      </c>
      <c r="H62" s="76">
        <v>51315000</v>
      </c>
    </row>
    <row r="63" spans="1:8" x14ac:dyDescent="0.15">
      <c r="A63" s="109"/>
      <c r="B63" s="109"/>
      <c r="C63" s="109"/>
      <c r="D63" s="75" t="s">
        <v>40</v>
      </c>
      <c r="E63" s="76">
        <v>3960000</v>
      </c>
      <c r="F63" s="76">
        <v>43727790</v>
      </c>
      <c r="G63" s="76">
        <v>0</v>
      </c>
      <c r="H63" s="76">
        <v>47687790</v>
      </c>
    </row>
    <row r="64" spans="1:8" x14ac:dyDescent="0.15">
      <c r="A64" s="109"/>
      <c r="B64" s="111"/>
      <c r="C64" s="111"/>
      <c r="D64" s="75" t="s">
        <v>64</v>
      </c>
      <c r="E64" s="76">
        <v>-3960000</v>
      </c>
      <c r="F64" s="76">
        <v>-3112790</v>
      </c>
      <c r="G64" s="76">
        <v>10700000</v>
      </c>
      <c r="H64" s="76">
        <v>3627210</v>
      </c>
    </row>
    <row r="65" spans="1:8" x14ac:dyDescent="0.15">
      <c r="A65" s="106" t="s">
        <v>102</v>
      </c>
      <c r="B65" s="107"/>
      <c r="C65" s="107"/>
      <c r="D65" s="77" t="s">
        <v>41</v>
      </c>
      <c r="E65" s="80">
        <v>0</v>
      </c>
      <c r="F65" s="80">
        <v>40615000</v>
      </c>
      <c r="G65" s="80">
        <v>10700000</v>
      </c>
      <c r="H65" s="80">
        <v>51315000</v>
      </c>
    </row>
    <row r="66" spans="1:8" x14ac:dyDescent="0.15">
      <c r="A66" s="106"/>
      <c r="B66" s="106"/>
      <c r="C66" s="106"/>
      <c r="D66" s="77" t="s">
        <v>40</v>
      </c>
      <c r="E66" s="80">
        <v>3960000</v>
      </c>
      <c r="F66" s="80">
        <v>43727790</v>
      </c>
      <c r="G66" s="80">
        <v>0</v>
      </c>
      <c r="H66" s="80">
        <v>47687790</v>
      </c>
    </row>
    <row r="67" spans="1:8" x14ac:dyDescent="0.15">
      <c r="A67" s="108"/>
      <c r="B67" s="108"/>
      <c r="C67" s="108"/>
      <c r="D67" s="77" t="s">
        <v>64</v>
      </c>
      <c r="E67" s="80">
        <v>-3960000</v>
      </c>
      <c r="F67" s="80">
        <v>-3112790</v>
      </c>
      <c r="G67" s="80">
        <v>10700000</v>
      </c>
      <c r="H67" s="80">
        <v>3627210</v>
      </c>
    </row>
    <row r="68" spans="1:8" x14ac:dyDescent="0.15">
      <c r="A68" s="110"/>
      <c r="B68" s="110"/>
      <c r="C68" s="110" t="s">
        <v>59</v>
      </c>
      <c r="D68" s="75" t="s">
        <v>41</v>
      </c>
      <c r="E68" s="76">
        <v>85229400</v>
      </c>
      <c r="F68" s="76">
        <v>393624425</v>
      </c>
      <c r="G68" s="76">
        <v>0</v>
      </c>
      <c r="H68" s="76">
        <v>478853825</v>
      </c>
    </row>
    <row r="69" spans="1:8" x14ac:dyDescent="0.15">
      <c r="A69" s="109"/>
      <c r="B69" s="109"/>
      <c r="C69" s="109"/>
      <c r="D69" s="75" t="s">
        <v>40</v>
      </c>
      <c r="E69" s="76">
        <v>95249050</v>
      </c>
      <c r="F69" s="76">
        <v>283525606</v>
      </c>
      <c r="G69" s="76">
        <v>11251607</v>
      </c>
      <c r="H69" s="76">
        <v>390026263</v>
      </c>
    </row>
    <row r="70" spans="1:8" x14ac:dyDescent="0.15">
      <c r="A70" s="109"/>
      <c r="B70" s="109"/>
      <c r="C70" s="111"/>
      <c r="D70" s="75" t="s">
        <v>64</v>
      </c>
      <c r="E70" s="76">
        <v>-10019650</v>
      </c>
      <c r="F70" s="76">
        <v>110098819</v>
      </c>
      <c r="G70" s="76">
        <v>-11251607</v>
      </c>
      <c r="H70" s="76">
        <v>88827562</v>
      </c>
    </row>
    <row r="71" spans="1:8" x14ac:dyDescent="0.15">
      <c r="A71" s="106"/>
      <c r="B71" s="106"/>
      <c r="C71" s="107" t="s">
        <v>104</v>
      </c>
      <c r="D71" s="77" t="s">
        <v>41</v>
      </c>
      <c r="E71" s="80">
        <v>0</v>
      </c>
      <c r="F71" s="80">
        <v>38200000</v>
      </c>
      <c r="G71" s="80">
        <v>20000000</v>
      </c>
      <c r="H71" s="80">
        <v>58200000</v>
      </c>
    </row>
    <row r="72" spans="1:8" x14ac:dyDescent="0.15">
      <c r="A72" s="106"/>
      <c r="B72" s="106"/>
      <c r="C72" s="106"/>
      <c r="D72" s="77" t="s">
        <v>40</v>
      </c>
      <c r="E72" s="80">
        <v>0</v>
      </c>
      <c r="F72" s="80">
        <v>47853650</v>
      </c>
      <c r="G72" s="80">
        <v>0</v>
      </c>
      <c r="H72" s="80">
        <v>47853650</v>
      </c>
    </row>
    <row r="73" spans="1:8" x14ac:dyDescent="0.15">
      <c r="A73" s="106"/>
      <c r="B73" s="106"/>
      <c r="C73" s="108"/>
      <c r="D73" s="77" t="s">
        <v>64</v>
      </c>
      <c r="E73" s="80">
        <v>0</v>
      </c>
      <c r="F73" s="80">
        <v>-9653650</v>
      </c>
      <c r="G73" s="80">
        <v>20000000</v>
      </c>
      <c r="H73" s="80">
        <v>10346350</v>
      </c>
    </row>
    <row r="74" spans="1:8" x14ac:dyDescent="0.15">
      <c r="A74" s="109"/>
      <c r="B74" s="109"/>
      <c r="C74" s="110" t="s">
        <v>63</v>
      </c>
      <c r="D74" s="75" t="s">
        <v>41</v>
      </c>
      <c r="E74" s="76">
        <v>0</v>
      </c>
      <c r="F74" s="76">
        <v>6774000</v>
      </c>
      <c r="G74" s="76">
        <v>0</v>
      </c>
      <c r="H74" s="76">
        <v>6774000</v>
      </c>
    </row>
    <row r="75" spans="1:8" x14ac:dyDescent="0.15">
      <c r="A75" s="109"/>
      <c r="B75" s="109"/>
      <c r="C75" s="109"/>
      <c r="D75" s="75" t="s">
        <v>40</v>
      </c>
      <c r="E75" s="76">
        <v>0</v>
      </c>
      <c r="F75" s="76">
        <v>5544210</v>
      </c>
      <c r="G75" s="76">
        <v>0</v>
      </c>
      <c r="H75" s="76">
        <v>5544210</v>
      </c>
    </row>
    <row r="76" spans="1:8" x14ac:dyDescent="0.15">
      <c r="A76" s="109"/>
      <c r="B76" s="109"/>
      <c r="C76" s="111"/>
      <c r="D76" s="75" t="s">
        <v>64</v>
      </c>
      <c r="E76" s="76">
        <v>0</v>
      </c>
      <c r="F76" s="76">
        <v>1229790</v>
      </c>
      <c r="G76" s="76">
        <v>0</v>
      </c>
      <c r="H76" s="76">
        <v>1229790</v>
      </c>
    </row>
    <row r="77" spans="1:8" x14ac:dyDescent="0.15">
      <c r="A77" s="106"/>
      <c r="B77" s="106"/>
      <c r="C77" s="107" t="s">
        <v>55</v>
      </c>
      <c r="D77" s="77" t="s">
        <v>41</v>
      </c>
      <c r="E77" s="80">
        <v>800000</v>
      </c>
      <c r="F77" s="80">
        <v>0</v>
      </c>
      <c r="G77" s="80">
        <v>0</v>
      </c>
      <c r="H77" s="80">
        <v>800000</v>
      </c>
    </row>
    <row r="78" spans="1:8" x14ac:dyDescent="0.15">
      <c r="A78" s="106"/>
      <c r="B78" s="106"/>
      <c r="C78" s="106"/>
      <c r="D78" s="77" t="s">
        <v>40</v>
      </c>
      <c r="E78" s="80">
        <v>0</v>
      </c>
      <c r="F78" s="80">
        <v>0</v>
      </c>
      <c r="G78" s="80">
        <v>0</v>
      </c>
      <c r="H78" s="80">
        <v>0</v>
      </c>
    </row>
    <row r="79" spans="1:8" x14ac:dyDescent="0.15">
      <c r="A79" s="106"/>
      <c r="B79" s="106"/>
      <c r="C79" s="108"/>
      <c r="D79" s="77" t="s">
        <v>64</v>
      </c>
      <c r="E79" s="80">
        <v>800000</v>
      </c>
      <c r="F79" s="80">
        <v>0</v>
      </c>
      <c r="G79" s="80">
        <v>0</v>
      </c>
      <c r="H79" s="80">
        <v>800000</v>
      </c>
    </row>
    <row r="80" spans="1:8" x14ac:dyDescent="0.15">
      <c r="A80" s="109"/>
      <c r="B80" s="109" t="s">
        <v>42</v>
      </c>
      <c r="C80" s="110"/>
      <c r="D80" s="75" t="s">
        <v>41</v>
      </c>
      <c r="E80" s="76">
        <v>86029400</v>
      </c>
      <c r="F80" s="76">
        <v>438598425</v>
      </c>
      <c r="G80" s="76">
        <v>20000000</v>
      </c>
      <c r="H80" s="76">
        <v>544627825</v>
      </c>
    </row>
    <row r="81" spans="1:8" x14ac:dyDescent="0.15">
      <c r="A81" s="109"/>
      <c r="B81" s="109"/>
      <c r="C81" s="109"/>
      <c r="D81" s="75" t="s">
        <v>40</v>
      </c>
      <c r="E81" s="76">
        <v>95249050</v>
      </c>
      <c r="F81" s="76">
        <v>336923466</v>
      </c>
      <c r="G81" s="76">
        <v>11251607</v>
      </c>
      <c r="H81" s="76">
        <v>443424123</v>
      </c>
    </row>
    <row r="82" spans="1:8" x14ac:dyDescent="0.15">
      <c r="A82" s="109"/>
      <c r="B82" s="111"/>
      <c r="C82" s="111"/>
      <c r="D82" s="75" t="s">
        <v>64</v>
      </c>
      <c r="E82" s="76">
        <v>-9219650</v>
      </c>
      <c r="F82" s="76">
        <v>101674959</v>
      </c>
      <c r="G82" s="76">
        <v>8748393</v>
      </c>
      <c r="H82" s="76">
        <v>101203702</v>
      </c>
    </row>
    <row r="83" spans="1:8" x14ac:dyDescent="0.15">
      <c r="A83" s="106"/>
      <c r="B83" s="107"/>
      <c r="C83" s="107" t="s">
        <v>36</v>
      </c>
      <c r="D83" s="77" t="s">
        <v>41</v>
      </c>
      <c r="E83" s="80">
        <v>0</v>
      </c>
      <c r="F83" s="80">
        <v>31660000</v>
      </c>
      <c r="G83" s="80">
        <v>0</v>
      </c>
      <c r="H83" s="80">
        <v>31660000</v>
      </c>
    </row>
    <row r="84" spans="1:8" x14ac:dyDescent="0.15">
      <c r="A84" s="106"/>
      <c r="B84" s="106"/>
      <c r="C84" s="106"/>
      <c r="D84" s="77" t="s">
        <v>40</v>
      </c>
      <c r="E84" s="80">
        <v>390000</v>
      </c>
      <c r="F84" s="80">
        <v>27783586</v>
      </c>
      <c r="G84" s="80">
        <v>2343400</v>
      </c>
      <c r="H84" s="80">
        <v>30516986</v>
      </c>
    </row>
    <row r="85" spans="1:8" x14ac:dyDescent="0.15">
      <c r="A85" s="106"/>
      <c r="B85" s="106"/>
      <c r="C85" s="108"/>
      <c r="D85" s="77" t="s">
        <v>64</v>
      </c>
      <c r="E85" s="80">
        <v>-390000</v>
      </c>
      <c r="F85" s="80">
        <v>3876414</v>
      </c>
      <c r="G85" s="80">
        <v>-2343400</v>
      </c>
      <c r="H85" s="80">
        <v>1143014</v>
      </c>
    </row>
    <row r="86" spans="1:8" x14ac:dyDescent="0.15">
      <c r="A86" s="109"/>
      <c r="B86" s="109" t="s">
        <v>60</v>
      </c>
      <c r="C86" s="110"/>
      <c r="D86" s="75" t="s">
        <v>41</v>
      </c>
      <c r="E86" s="76">
        <v>0</v>
      </c>
      <c r="F86" s="76">
        <v>31660000</v>
      </c>
      <c r="G86" s="76">
        <v>0</v>
      </c>
      <c r="H86" s="76">
        <v>31660000</v>
      </c>
    </row>
    <row r="87" spans="1:8" x14ac:dyDescent="0.15">
      <c r="A87" s="109"/>
      <c r="B87" s="109"/>
      <c r="C87" s="109"/>
      <c r="D87" s="75" t="s">
        <v>40</v>
      </c>
      <c r="E87" s="76">
        <v>390000</v>
      </c>
      <c r="F87" s="76">
        <v>27783586</v>
      </c>
      <c r="G87" s="76">
        <v>2343400</v>
      </c>
      <c r="H87" s="76">
        <v>30516986</v>
      </c>
    </row>
    <row r="88" spans="1:8" x14ac:dyDescent="0.15">
      <c r="A88" s="109"/>
      <c r="B88" s="111"/>
      <c r="C88" s="111"/>
      <c r="D88" s="75" t="s">
        <v>64</v>
      </c>
      <c r="E88" s="76">
        <v>-390000</v>
      </c>
      <c r="F88" s="76">
        <v>3876414</v>
      </c>
      <c r="G88" s="76">
        <v>-2343400</v>
      </c>
      <c r="H88" s="76">
        <v>1143014</v>
      </c>
    </row>
    <row r="89" spans="1:8" x14ac:dyDescent="0.15">
      <c r="A89" s="106" t="s">
        <v>60</v>
      </c>
      <c r="B89" s="107"/>
      <c r="C89" s="107"/>
      <c r="D89" s="77" t="s">
        <v>41</v>
      </c>
      <c r="E89" s="80">
        <v>86029400</v>
      </c>
      <c r="F89" s="80">
        <v>470258425</v>
      </c>
      <c r="G89" s="80">
        <v>20000000</v>
      </c>
      <c r="H89" s="80">
        <v>576287825</v>
      </c>
    </row>
    <row r="90" spans="1:8" x14ac:dyDescent="0.15">
      <c r="A90" s="106"/>
      <c r="B90" s="106"/>
      <c r="C90" s="106"/>
      <c r="D90" s="77" t="s">
        <v>40</v>
      </c>
      <c r="E90" s="80">
        <v>95639050</v>
      </c>
      <c r="F90" s="80">
        <v>364707052</v>
      </c>
      <c r="G90" s="80">
        <v>13595007</v>
      </c>
      <c r="H90" s="80">
        <v>473941109</v>
      </c>
    </row>
    <row r="91" spans="1:8" x14ac:dyDescent="0.15">
      <c r="A91" s="108"/>
      <c r="B91" s="108"/>
      <c r="C91" s="108"/>
      <c r="D91" s="77" t="s">
        <v>64</v>
      </c>
      <c r="E91" s="80">
        <v>-9609650</v>
      </c>
      <c r="F91" s="80">
        <v>105551373</v>
      </c>
      <c r="G91" s="80">
        <v>6404993</v>
      </c>
      <c r="H91" s="80">
        <v>102346716</v>
      </c>
    </row>
    <row r="92" spans="1:8" x14ac:dyDescent="0.15">
      <c r="A92" s="110"/>
      <c r="B92" s="110"/>
      <c r="C92" s="110" t="s">
        <v>44</v>
      </c>
      <c r="D92" s="75" t="s">
        <v>41</v>
      </c>
      <c r="E92" s="76">
        <v>0</v>
      </c>
      <c r="F92" s="76">
        <v>46120000</v>
      </c>
      <c r="G92" s="76">
        <v>0</v>
      </c>
      <c r="H92" s="76">
        <v>46120000</v>
      </c>
    </row>
    <row r="93" spans="1:8" x14ac:dyDescent="0.15">
      <c r="A93" s="109"/>
      <c r="B93" s="109"/>
      <c r="C93" s="109"/>
      <c r="D93" s="75" t="s">
        <v>40</v>
      </c>
      <c r="E93" s="76">
        <v>0</v>
      </c>
      <c r="F93" s="76">
        <v>33555188</v>
      </c>
      <c r="G93" s="76">
        <v>0</v>
      </c>
      <c r="H93" s="76">
        <v>33555188</v>
      </c>
    </row>
    <row r="94" spans="1:8" x14ac:dyDescent="0.15">
      <c r="A94" s="109"/>
      <c r="B94" s="109"/>
      <c r="C94" s="111"/>
      <c r="D94" s="75" t="s">
        <v>64</v>
      </c>
      <c r="E94" s="76">
        <v>0</v>
      </c>
      <c r="F94" s="76">
        <v>12564812</v>
      </c>
      <c r="G94" s="76">
        <v>0</v>
      </c>
      <c r="H94" s="76">
        <v>12564812</v>
      </c>
    </row>
    <row r="95" spans="1:8" x14ac:dyDescent="0.15">
      <c r="A95" s="106"/>
      <c r="B95" s="106" t="s">
        <v>44</v>
      </c>
      <c r="C95" s="107"/>
      <c r="D95" s="77" t="s">
        <v>41</v>
      </c>
      <c r="E95" s="80">
        <v>0</v>
      </c>
      <c r="F95" s="80">
        <v>46120000</v>
      </c>
      <c r="G95" s="80">
        <v>0</v>
      </c>
      <c r="H95" s="80">
        <v>46120000</v>
      </c>
    </row>
    <row r="96" spans="1:8" x14ac:dyDescent="0.15">
      <c r="A96" s="106"/>
      <c r="B96" s="106"/>
      <c r="C96" s="106"/>
      <c r="D96" s="77" t="s">
        <v>40</v>
      </c>
      <c r="E96" s="80">
        <v>0</v>
      </c>
      <c r="F96" s="80">
        <v>33555188</v>
      </c>
      <c r="G96" s="80">
        <v>0</v>
      </c>
      <c r="H96" s="80">
        <v>33555188</v>
      </c>
    </row>
    <row r="97" spans="1:8" x14ac:dyDescent="0.15">
      <c r="A97" s="106"/>
      <c r="B97" s="108"/>
      <c r="C97" s="108"/>
      <c r="D97" s="77" t="s">
        <v>64</v>
      </c>
      <c r="E97" s="80">
        <v>0</v>
      </c>
      <c r="F97" s="80">
        <v>12564812</v>
      </c>
      <c r="G97" s="80">
        <v>0</v>
      </c>
      <c r="H97" s="80">
        <v>12564812</v>
      </c>
    </row>
    <row r="98" spans="1:8" x14ac:dyDescent="0.15">
      <c r="A98" s="109" t="s">
        <v>44</v>
      </c>
      <c r="B98" s="110"/>
      <c r="C98" s="110"/>
      <c r="D98" s="75" t="s">
        <v>41</v>
      </c>
      <c r="E98" s="76">
        <v>0</v>
      </c>
      <c r="F98" s="76">
        <v>46120000</v>
      </c>
      <c r="G98" s="76">
        <v>0</v>
      </c>
      <c r="H98" s="76">
        <v>46120000</v>
      </c>
    </row>
    <row r="99" spans="1:8" x14ac:dyDescent="0.15">
      <c r="A99" s="109"/>
      <c r="B99" s="109"/>
      <c r="C99" s="109"/>
      <c r="D99" s="75" t="s">
        <v>40</v>
      </c>
      <c r="E99" s="76">
        <v>0</v>
      </c>
      <c r="F99" s="76">
        <v>33555188</v>
      </c>
      <c r="G99" s="76">
        <v>0</v>
      </c>
      <c r="H99" s="76">
        <v>33555188</v>
      </c>
    </row>
    <row r="100" spans="1:8" x14ac:dyDescent="0.15">
      <c r="A100" s="111"/>
      <c r="B100" s="111"/>
      <c r="C100" s="111"/>
      <c r="D100" s="75" t="s">
        <v>64</v>
      </c>
      <c r="E100" s="76">
        <v>0</v>
      </c>
      <c r="F100" s="76">
        <v>12564812</v>
      </c>
      <c r="G100" s="76">
        <v>0</v>
      </c>
      <c r="H100" s="76">
        <v>12564812</v>
      </c>
    </row>
    <row r="101" spans="1:8" x14ac:dyDescent="0.15">
      <c r="A101" s="107"/>
      <c r="B101" s="107"/>
      <c r="C101" s="107" t="s">
        <v>46</v>
      </c>
      <c r="D101" s="77" t="s">
        <v>41</v>
      </c>
      <c r="E101" s="80">
        <v>0</v>
      </c>
      <c r="F101" s="80">
        <v>109928005</v>
      </c>
      <c r="G101" s="80">
        <v>0</v>
      </c>
      <c r="H101" s="80">
        <v>109928005</v>
      </c>
    </row>
    <row r="102" spans="1:8" x14ac:dyDescent="0.15">
      <c r="A102" s="106"/>
      <c r="B102" s="106"/>
      <c r="C102" s="106"/>
      <c r="D102" s="77" t="s">
        <v>40</v>
      </c>
      <c r="E102" s="80">
        <v>0</v>
      </c>
      <c r="F102" s="80">
        <v>0</v>
      </c>
      <c r="G102" s="80">
        <v>0</v>
      </c>
      <c r="H102" s="80">
        <v>0</v>
      </c>
    </row>
    <row r="103" spans="1:8" x14ac:dyDescent="0.15">
      <c r="A103" s="106"/>
      <c r="B103" s="106"/>
      <c r="C103" s="108"/>
      <c r="D103" s="77" t="s">
        <v>64</v>
      </c>
      <c r="E103" s="80">
        <v>0</v>
      </c>
      <c r="F103" s="80">
        <v>109928005</v>
      </c>
      <c r="G103" s="80">
        <v>0</v>
      </c>
      <c r="H103" s="80">
        <v>109928005</v>
      </c>
    </row>
    <row r="104" spans="1:8" x14ac:dyDescent="0.15">
      <c r="A104" s="109"/>
      <c r="B104" s="109"/>
      <c r="C104" s="110" t="s">
        <v>68</v>
      </c>
      <c r="D104" s="75" t="s">
        <v>41</v>
      </c>
      <c r="E104" s="76">
        <v>0</v>
      </c>
      <c r="F104" s="76">
        <v>10000</v>
      </c>
      <c r="G104" s="76">
        <v>0</v>
      </c>
      <c r="H104" s="76">
        <v>10000</v>
      </c>
    </row>
    <row r="105" spans="1:8" x14ac:dyDescent="0.15">
      <c r="A105" s="109"/>
      <c r="B105" s="109"/>
      <c r="C105" s="109"/>
      <c r="D105" s="75" t="s">
        <v>40</v>
      </c>
      <c r="E105" s="76">
        <v>30192</v>
      </c>
      <c r="F105" s="76">
        <v>0</v>
      </c>
      <c r="G105" s="76">
        <v>0</v>
      </c>
      <c r="H105" s="76">
        <v>30192</v>
      </c>
    </row>
    <row r="106" spans="1:8" x14ac:dyDescent="0.15">
      <c r="A106" s="109"/>
      <c r="B106" s="109"/>
      <c r="C106" s="111"/>
      <c r="D106" s="75" t="s">
        <v>64</v>
      </c>
      <c r="E106" s="76">
        <v>-30192</v>
      </c>
      <c r="F106" s="76">
        <v>10000</v>
      </c>
      <c r="G106" s="76">
        <v>0</v>
      </c>
      <c r="H106" s="76">
        <v>-20192</v>
      </c>
    </row>
    <row r="107" spans="1:8" x14ac:dyDescent="0.15">
      <c r="A107" s="106"/>
      <c r="B107" s="106" t="s">
        <v>34</v>
      </c>
      <c r="C107" s="107"/>
      <c r="D107" s="77" t="s">
        <v>41</v>
      </c>
      <c r="E107" s="80">
        <v>0</v>
      </c>
      <c r="F107" s="80">
        <v>109938005</v>
      </c>
      <c r="G107" s="80">
        <v>0</v>
      </c>
      <c r="H107" s="80">
        <v>109938005</v>
      </c>
    </row>
    <row r="108" spans="1:8" x14ac:dyDescent="0.15">
      <c r="A108" s="106"/>
      <c r="B108" s="106"/>
      <c r="C108" s="106"/>
      <c r="D108" s="77" t="s">
        <v>40</v>
      </c>
      <c r="E108" s="80">
        <v>30192</v>
      </c>
      <c r="F108" s="80">
        <v>0</v>
      </c>
      <c r="G108" s="80">
        <v>0</v>
      </c>
      <c r="H108" s="80">
        <v>30192</v>
      </c>
    </row>
    <row r="109" spans="1:8" x14ac:dyDescent="0.15">
      <c r="A109" s="106"/>
      <c r="B109" s="108"/>
      <c r="C109" s="108"/>
      <c r="D109" s="77" t="s">
        <v>64</v>
      </c>
      <c r="E109" s="80">
        <v>-30192</v>
      </c>
      <c r="F109" s="80">
        <v>109938005</v>
      </c>
      <c r="G109" s="80">
        <v>0</v>
      </c>
      <c r="H109" s="80">
        <v>109907813</v>
      </c>
    </row>
    <row r="110" spans="1:8" x14ac:dyDescent="0.15">
      <c r="A110" s="109" t="s">
        <v>34</v>
      </c>
      <c r="B110" s="110"/>
      <c r="C110" s="110"/>
      <c r="D110" s="75" t="s">
        <v>41</v>
      </c>
      <c r="E110" s="76">
        <v>0</v>
      </c>
      <c r="F110" s="76">
        <v>109938005</v>
      </c>
      <c r="G110" s="76">
        <v>0</v>
      </c>
      <c r="H110" s="76">
        <v>109938005</v>
      </c>
    </row>
    <row r="111" spans="1:8" x14ac:dyDescent="0.15">
      <c r="A111" s="109"/>
      <c r="B111" s="109"/>
      <c r="C111" s="109"/>
      <c r="D111" s="75" t="s">
        <v>40</v>
      </c>
      <c r="E111" s="76">
        <v>30192</v>
      </c>
      <c r="F111" s="76">
        <v>0</v>
      </c>
      <c r="G111" s="76">
        <v>0</v>
      </c>
      <c r="H111" s="76">
        <v>30192</v>
      </c>
    </row>
    <row r="112" spans="1:8" x14ac:dyDescent="0.15">
      <c r="A112" s="111"/>
      <c r="B112" s="111"/>
      <c r="C112" s="111"/>
      <c r="D112" s="75" t="s">
        <v>64</v>
      </c>
      <c r="E112" s="76">
        <v>-30192</v>
      </c>
      <c r="F112" s="76">
        <v>109938005</v>
      </c>
      <c r="G112" s="76">
        <v>0</v>
      </c>
      <c r="H112" s="76">
        <v>109907813</v>
      </c>
    </row>
    <row r="113" spans="1:8" x14ac:dyDescent="0.15">
      <c r="A113" s="90" t="s">
        <v>66</v>
      </c>
      <c r="B113" s="91"/>
      <c r="C113" s="91"/>
      <c r="D113" s="71" t="s">
        <v>41</v>
      </c>
      <c r="E113" s="72">
        <v>86029400</v>
      </c>
      <c r="F113" s="72">
        <v>4500522600</v>
      </c>
      <c r="G113" s="72">
        <v>30700000</v>
      </c>
      <c r="H113" s="72">
        <v>4617252000</v>
      </c>
    </row>
    <row r="114" spans="1:8" x14ac:dyDescent="0.15">
      <c r="A114" s="92"/>
      <c r="B114" s="93"/>
      <c r="C114" s="93"/>
      <c r="D114" s="73" t="s">
        <v>40</v>
      </c>
      <c r="E114" s="74">
        <v>99629242</v>
      </c>
      <c r="F114" s="74">
        <v>4134341487</v>
      </c>
      <c r="G114" s="74">
        <v>13595007</v>
      </c>
      <c r="H114" s="74">
        <v>4247565736</v>
      </c>
    </row>
    <row r="115" spans="1:8" x14ac:dyDescent="0.15">
      <c r="A115" s="94"/>
      <c r="B115" s="95"/>
      <c r="C115" s="95"/>
      <c r="D115" s="73" t="s">
        <v>64</v>
      </c>
      <c r="E115" s="74">
        <v>-13599842</v>
      </c>
      <c r="F115" s="74">
        <v>366181113</v>
      </c>
      <c r="G115" s="74">
        <v>17104993</v>
      </c>
      <c r="H115" s="74">
        <v>369686264</v>
      </c>
    </row>
  </sheetData>
  <mergeCells count="115">
    <mergeCell ref="A113:C115"/>
    <mergeCell ref="A110:A112"/>
    <mergeCell ref="B110:B112"/>
    <mergeCell ref="C110:C112"/>
    <mergeCell ref="A104:A106"/>
    <mergeCell ref="B104:B106"/>
    <mergeCell ref="C104:C106"/>
    <mergeCell ref="A107:A109"/>
    <mergeCell ref="B107:B109"/>
    <mergeCell ref="C107:C109"/>
    <mergeCell ref="A98:A100"/>
    <mergeCell ref="B98:B100"/>
    <mergeCell ref="C98:C100"/>
    <mergeCell ref="A101:A103"/>
    <mergeCell ref="B101:B103"/>
    <mergeCell ref="C101:C103"/>
    <mergeCell ref="A92:A94"/>
    <mergeCell ref="B92:B94"/>
    <mergeCell ref="C92:C94"/>
    <mergeCell ref="A95:A97"/>
    <mergeCell ref="B95:B97"/>
    <mergeCell ref="C95:C97"/>
    <mergeCell ref="A86:A88"/>
    <mergeCell ref="B86:B88"/>
    <mergeCell ref="C86:C88"/>
    <mergeCell ref="A89:A91"/>
    <mergeCell ref="B89:B91"/>
    <mergeCell ref="C89:C91"/>
    <mergeCell ref="A80:A82"/>
    <mergeCell ref="B80:B82"/>
    <mergeCell ref="C80:C82"/>
    <mergeCell ref="A83:A85"/>
    <mergeCell ref="B83:B85"/>
    <mergeCell ref="C83:C85"/>
    <mergeCell ref="A74:A76"/>
    <mergeCell ref="B74:B76"/>
    <mergeCell ref="C74:C76"/>
    <mergeCell ref="A77:A79"/>
    <mergeCell ref="B77:B79"/>
    <mergeCell ref="C77:C79"/>
    <mergeCell ref="A68:A70"/>
    <mergeCell ref="B68:B70"/>
    <mergeCell ref="C68:C70"/>
    <mergeCell ref="A71:A73"/>
    <mergeCell ref="B71:B73"/>
    <mergeCell ref="C71:C73"/>
    <mergeCell ref="B62:B64"/>
    <mergeCell ref="C62:C64"/>
    <mergeCell ref="A65:A67"/>
    <mergeCell ref="B65:B67"/>
    <mergeCell ref="C65:C67"/>
    <mergeCell ref="A47:A49"/>
    <mergeCell ref="B47:B49"/>
    <mergeCell ref="C47:C49"/>
    <mergeCell ref="A50:A52"/>
    <mergeCell ref="B50:B52"/>
    <mergeCell ref="C50:C52"/>
    <mergeCell ref="A53:A55"/>
    <mergeCell ref="B53:B55"/>
    <mergeCell ref="C53:C55"/>
    <mergeCell ref="A56:A58"/>
    <mergeCell ref="B56:B58"/>
    <mergeCell ref="C56:C58"/>
    <mergeCell ref="A59:A61"/>
    <mergeCell ref="B59:B61"/>
    <mergeCell ref="C59:C61"/>
    <mergeCell ref="A62:A64"/>
    <mergeCell ref="A41:A43"/>
    <mergeCell ref="B41:B43"/>
    <mergeCell ref="C41:C43"/>
    <mergeCell ref="A44:A46"/>
    <mergeCell ref="B44:B46"/>
    <mergeCell ref="C44:C46"/>
    <mergeCell ref="A35:A37"/>
    <mergeCell ref="B35:B37"/>
    <mergeCell ref="C35:C37"/>
    <mergeCell ref="A38:A40"/>
    <mergeCell ref="B38:B40"/>
    <mergeCell ref="C38:C40"/>
    <mergeCell ref="A29:A31"/>
    <mergeCell ref="B29:B31"/>
    <mergeCell ref="C29:C31"/>
    <mergeCell ref="A32:A34"/>
    <mergeCell ref="B32:B34"/>
    <mergeCell ref="C32:C34"/>
    <mergeCell ref="C20:C22"/>
    <mergeCell ref="A23:A25"/>
    <mergeCell ref="B23:B25"/>
    <mergeCell ref="C23:C25"/>
    <mergeCell ref="A26:A28"/>
    <mergeCell ref="B26:B28"/>
    <mergeCell ref="C26:C28"/>
    <mergeCell ref="A20:A22"/>
    <mergeCell ref="B20:B22"/>
    <mergeCell ref="H3:H4"/>
    <mergeCell ref="A5:A7"/>
    <mergeCell ref="B5:B7"/>
    <mergeCell ref="C5:C7"/>
    <mergeCell ref="A8:A10"/>
    <mergeCell ref="B8:B10"/>
    <mergeCell ref="C8:C10"/>
    <mergeCell ref="A3:C3"/>
    <mergeCell ref="D3:D4"/>
    <mergeCell ref="E3:E4"/>
    <mergeCell ref="F3:F4"/>
    <mergeCell ref="G3:G4"/>
    <mergeCell ref="A11:A13"/>
    <mergeCell ref="B11:B13"/>
    <mergeCell ref="C11:C13"/>
    <mergeCell ref="A14:A16"/>
    <mergeCell ref="B14:B16"/>
    <mergeCell ref="C14:C16"/>
    <mergeCell ref="A17:A19"/>
    <mergeCell ref="B17:B19"/>
    <mergeCell ref="C17:C19"/>
  </mergeCells>
  <phoneticPr fontId="20" type="noConversion"/>
  <printOptions horizontalCentered="1"/>
  <pageMargins left="0.39361110329627991" right="0.39361110329627991" top="0.78736108541488647" bottom="0.59041666984558105" header="0" footer="0"/>
  <pageSetup paperSize="9" scale="65" orientation="landscape" r:id="rId1"/>
  <headerFooter>
    <oddFooter>&amp;R&amp;"맑은 고딕,Regular"무량수전노인전문요양원(2022.09.05)</oddFooter>
  </headerFooter>
  <rowBreaks count="2" manualBreakCount="2">
    <brk id="52" max="8" man="1"/>
    <brk id="10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6</vt:i4>
      </vt:variant>
    </vt:vector>
  </HeadingPairs>
  <TitlesOfParts>
    <vt:vector size="10" baseType="lpstr">
      <vt:lpstr>표지</vt:lpstr>
      <vt:lpstr>총괄</vt:lpstr>
      <vt:lpstr>세입결산서</vt:lpstr>
      <vt:lpstr>세출결산서</vt:lpstr>
      <vt:lpstr>세입결산서!Print_Area</vt:lpstr>
      <vt:lpstr>세출결산서!Print_Area</vt:lpstr>
      <vt:lpstr>총괄!Print_Area</vt:lpstr>
      <vt:lpstr>표지!Print_Area</vt:lpstr>
      <vt:lpstr>세입결산서!Print_Titles</vt:lpstr>
      <vt:lpstr>세출결산서!Print_Titles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지연 유</cp:lastModifiedBy>
  <cp:revision>6</cp:revision>
  <cp:lastPrinted>2023-02-14T05:34:21Z</cp:lastPrinted>
  <dcterms:created xsi:type="dcterms:W3CDTF">2023-02-14T05:39:55Z</dcterms:created>
  <dcterms:modified xsi:type="dcterms:W3CDTF">2024-02-16T07:11:11Z</dcterms:modified>
  <cp:version>1200.0100.01</cp:version>
</cp:coreProperties>
</file>