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esktop\2021\결산추경 및 최초예산\"/>
    </mc:Choice>
  </mc:AlternateContent>
  <xr:revisionPtr revIDLastSave="0" documentId="8_{053229A3-FEDB-4BEB-A6C1-F7466D293EB1}" xr6:coauthVersionLast="46" xr6:coauthVersionMax="46" xr10:uidLastSave="{00000000-0000-0000-0000-000000000000}"/>
  <bookViews>
    <workbookView xWindow="-120" yWindow="-120" windowWidth="29040" windowHeight="15840" xr2:uid="{AB8D2256-C06E-4453-AFC8-FAD4C1DAE27D}"/>
  </bookViews>
  <sheets>
    <sheet name="재가-일반사업" sheetId="4" r:id="rId1"/>
    <sheet name="재가-식사배달" sheetId="6" r:id="rId2"/>
    <sheet name="맞춤돌봄" sheetId="2" r:id="rId3"/>
    <sheet name="방문요양" sheetId="3" r:id="rId4"/>
    <sheet name="특별회계" sheetId="5" r:id="rId5"/>
  </sheets>
  <externalReferences>
    <externalReference r:id="rId6"/>
    <externalReference r:id="rId7"/>
  </externalReferences>
  <definedNames>
    <definedName name="_xlnm.Consolidate_Area" localSheetId="2">맞춤돌봄!$A$1:$E$22</definedName>
    <definedName name="_xlnm.Consolidate_Area" localSheetId="3">방문요양!$A$1:$E$23</definedName>
    <definedName name="_xlnm.Consolidate_Area" localSheetId="1">'재가-식사배달'!$A$1:$E$18</definedName>
    <definedName name="_xlnm.Consolidate_Area" localSheetId="0">'재가-일반사업'!$A$1:$E$25</definedName>
    <definedName name="_xlnm.Consolidate_Area" localSheetId="4">특별회계!$A$1:$E$18</definedName>
    <definedName name="_xlnm.Consolidate_Are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6" l="1"/>
  <c r="C5" i="6" s="1"/>
  <c r="D6" i="6"/>
  <c r="D5" i="6" s="1"/>
  <c r="E5" i="6" s="1"/>
  <c r="C7" i="6"/>
  <c r="D7" i="6"/>
  <c r="E7" i="6" s="1"/>
  <c r="C8" i="6"/>
  <c r="D8" i="6"/>
  <c r="E8" i="6"/>
  <c r="C9" i="6"/>
  <c r="D9" i="6"/>
  <c r="E9" i="6" s="1"/>
  <c r="C14" i="6"/>
  <c r="C15" i="6"/>
  <c r="D15" i="6"/>
  <c r="D14" i="6" s="1"/>
  <c r="E14" i="6" s="1"/>
  <c r="C16" i="6"/>
  <c r="D16" i="6"/>
  <c r="E16" i="6"/>
  <c r="C17" i="6"/>
  <c r="D17" i="6"/>
  <c r="E17" i="6" s="1"/>
  <c r="E6" i="6" l="1"/>
  <c r="E15" i="6"/>
</calcChain>
</file>

<file path=xl/sharedStrings.xml><?xml version="1.0" encoding="utf-8"?>
<sst xmlns="http://schemas.openxmlformats.org/spreadsheetml/2006/main" count="184" uniqueCount="64">
  <si>
    <t>예비비 및 기타</t>
  </si>
  <si>
    <t>잡지출</t>
    <phoneticPr fontId="5" type="noConversion"/>
  </si>
  <si>
    <t>프로그램사업비</t>
    <phoneticPr fontId="5" type="noConversion"/>
  </si>
  <si>
    <t>사업비</t>
  </si>
  <si>
    <t>시설비</t>
    <phoneticPr fontId="5" type="noConversion"/>
  </si>
  <si>
    <t>재산조성비</t>
    <phoneticPr fontId="5" type="noConversion"/>
  </si>
  <si>
    <t>운   영   비</t>
    <phoneticPr fontId="5" type="noConversion"/>
  </si>
  <si>
    <t>업무추진비</t>
    <phoneticPr fontId="5" type="noConversion"/>
  </si>
  <si>
    <t>인건비</t>
    <phoneticPr fontId="5" type="noConversion"/>
  </si>
  <si>
    <t>사무비</t>
  </si>
  <si>
    <t>총       계</t>
  </si>
  <si>
    <t>증 감(B-A)</t>
  </si>
  <si>
    <t>결산 추경(B)</t>
    <phoneticPr fontId="5" type="noConversion"/>
  </si>
  <si>
    <t>2차 추경(A)</t>
    <phoneticPr fontId="5" type="noConversion"/>
  </si>
  <si>
    <t>항</t>
  </si>
  <si>
    <t>관</t>
  </si>
  <si>
    <t>세                    출</t>
  </si>
  <si>
    <t>(단위 : 원)</t>
  </si>
  <si>
    <t>잡      수      입</t>
  </si>
  <si>
    <t>잡       수      입</t>
  </si>
  <si>
    <t>이      월      금</t>
  </si>
  <si>
    <t>전입금수입</t>
  </si>
  <si>
    <t>후원금수입</t>
  </si>
  <si>
    <t>보조금수입</t>
  </si>
  <si>
    <t>총        계</t>
  </si>
  <si>
    <t>세                  입</t>
  </si>
  <si>
    <t>(단위 : 원)</t>
    <phoneticPr fontId="5" type="noConversion"/>
  </si>
  <si>
    <t>2021년 참좋은재가노인돌봄센터 결산 추경 (노인맞춤돌봄) 총괄내역서</t>
    <phoneticPr fontId="5" type="noConversion"/>
  </si>
  <si>
    <t>운영충당적립금및
환경개선준비금</t>
  </si>
  <si>
    <t>적립금 및 준비금
(특별회계)</t>
  </si>
  <si>
    <t>예비비</t>
  </si>
  <si>
    <t>잡지출</t>
  </si>
  <si>
    <t>전출금</t>
  </si>
  <si>
    <t>사  업   비</t>
  </si>
  <si>
    <t>시   설   비</t>
  </si>
  <si>
    <t>재산조성비</t>
  </si>
  <si>
    <t>운   영   비</t>
  </si>
  <si>
    <t>업무추진비</t>
  </si>
  <si>
    <t>인   건   비</t>
  </si>
  <si>
    <t>결산추경(B)</t>
  </si>
  <si>
    <t>1차추경(A)</t>
  </si>
  <si>
    <t>잡수입</t>
  </si>
  <si>
    <t>이월금</t>
  </si>
  <si>
    <t>요양급여수입</t>
  </si>
  <si>
    <t>이용자비용수입</t>
  </si>
  <si>
    <t>2021년 참좋은재가노인돌봄센터(방문요양) 결산추경 예산 총괄내역서</t>
  </si>
  <si>
    <t>전출금</t>
    <phoneticPr fontId="5" type="noConversion"/>
  </si>
  <si>
    <t>밑반찬지원서비스</t>
    <phoneticPr fontId="5" type="noConversion"/>
  </si>
  <si>
    <t>결산추경예산(B)</t>
  </si>
  <si>
    <t>2차추경예산(A)</t>
  </si>
  <si>
    <t>결산추경예산(B)</t>
    <phoneticPr fontId="5" type="noConversion"/>
  </si>
  <si>
    <t>2차추경예산(A)</t>
    <phoneticPr fontId="5" type="noConversion"/>
  </si>
  <si>
    <t>2021년 참좋은재가노인돌봄센터 결산 추경예산 총괄내역서</t>
    <phoneticPr fontId="5" type="noConversion"/>
  </si>
  <si>
    <t>운영충당적립금및
환경개선준비금 지출</t>
    <phoneticPr fontId="5" type="noConversion"/>
  </si>
  <si>
    <t>적립금및준비금지출</t>
    <phoneticPr fontId="5" type="noConversion"/>
  </si>
  <si>
    <t>1차추경예산(A)</t>
  </si>
  <si>
    <t>운영충당적립금및
환경개선준비금</t>
    <phoneticPr fontId="5" type="noConversion"/>
  </si>
  <si>
    <t>적립금및준비금</t>
    <phoneticPr fontId="5" type="noConversion"/>
  </si>
  <si>
    <t>1차추경예산(A)</t>
    <phoneticPr fontId="5" type="noConversion"/>
  </si>
  <si>
    <t>2021년 참좋은재가노인돌봄센터(특별회계) 결산추가경정 예산 총괄내역서</t>
    <phoneticPr fontId="5" type="noConversion"/>
  </si>
  <si>
    <t>일상생활지원사업비</t>
  </si>
  <si>
    <t>운영비</t>
    <phoneticPr fontId="5" type="noConversion"/>
  </si>
  <si>
    <t>후원금수입</t>
    <phoneticPr fontId="5" type="noConversion"/>
  </si>
  <si>
    <t>2021년 참좋은재가노인돌봄센터(식사배달사업) 결산추경 예산 총괄내역서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</si>
</sst>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8"/>
      <name val="돋움"/>
      <family val="3"/>
      <charset val="129"/>
    </font>
    <font>
      <b/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b/>
      <sz val="14"/>
      <color rgb="FF000000"/>
      <name val="굴림"/>
      <family val="3"/>
      <charset val="129"/>
    </font>
    <font>
      <sz val="9"/>
      <color rgb="FF000000"/>
      <name val="돋움"/>
      <family val="3"/>
      <charset val="129"/>
    </font>
    <font>
      <b/>
      <sz val="16"/>
      <color rgb="FF000000"/>
      <name val="굴림"/>
      <family val="3"/>
      <charset val="129"/>
    </font>
    <font>
      <sz val="10"/>
      <color rgb="FF00000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3" fontId="4" fillId="0" borderId="1" xfId="1" applyNumberFormat="1" applyFont="1" applyBorder="1">
      <alignment vertical="center"/>
    </xf>
    <xf numFmtId="3" fontId="4" fillId="0" borderId="2" xfId="1" applyNumberFormat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3" fontId="4" fillId="0" borderId="4" xfId="1" applyNumberFormat="1" applyFont="1" applyBorder="1">
      <alignment vertical="center"/>
    </xf>
    <xf numFmtId="3" fontId="4" fillId="0" borderId="5" xfId="1" applyNumberFormat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4" fillId="0" borderId="8" xfId="1" applyNumberFormat="1" applyFont="1" applyBorder="1">
      <alignment vertical="center"/>
    </xf>
    <xf numFmtId="3" fontId="4" fillId="0" borderId="9" xfId="1" applyNumberFormat="1" applyFont="1" applyBorder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6" fillId="0" borderId="12" xfId="1" applyNumberFormat="1" applyFont="1" applyBorder="1">
      <alignment vertical="center"/>
    </xf>
    <xf numFmtId="3" fontId="6" fillId="0" borderId="13" xfId="1" applyNumberFormat="1" applyFont="1" applyBorder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3" fontId="7" fillId="0" borderId="0" xfId="1" applyNumberFormat="1" applyFont="1" applyAlignment="1">
      <alignment horizontal="right" vertical="center"/>
    </xf>
    <xf numFmtId="41" fontId="7" fillId="0" borderId="0" xfId="1" applyNumberFormat="1" applyFont="1">
      <alignment vertical="center"/>
    </xf>
    <xf numFmtId="41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3" fontId="4" fillId="0" borderId="24" xfId="1" applyNumberFormat="1" applyFont="1" applyBorder="1" applyAlignment="1">
      <alignment horizontal="right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3" fontId="4" fillId="0" borderId="27" xfId="1" applyNumberFormat="1" applyFont="1" applyBorder="1" applyAlignment="1">
      <alignment horizontal="right" vertical="center"/>
    </xf>
    <xf numFmtId="3" fontId="4" fillId="0" borderId="28" xfId="1" applyNumberFormat="1" applyFont="1" applyBorder="1">
      <alignment vertical="center"/>
    </xf>
    <xf numFmtId="0" fontId="4" fillId="0" borderId="29" xfId="1" applyFont="1" applyBorder="1" applyAlignment="1">
      <alignment horizontal="center" vertical="center"/>
    </xf>
    <xf numFmtId="3" fontId="4" fillId="0" borderId="30" xfId="1" applyNumberFormat="1" applyFont="1" applyBorder="1">
      <alignment vertical="center"/>
    </xf>
    <xf numFmtId="0" fontId="4" fillId="0" borderId="31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3" fontId="3" fillId="0" borderId="0" xfId="1" applyNumberFormat="1" applyFont="1">
      <alignment vertical="center"/>
    </xf>
    <xf numFmtId="3" fontId="4" fillId="0" borderId="24" xfId="1" applyNumberFormat="1" applyFont="1" applyBorder="1">
      <alignment vertical="center"/>
    </xf>
    <xf numFmtId="0" fontId="4" fillId="0" borderId="25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4" fillId="0" borderId="27" xfId="1" applyNumberFormat="1" applyFont="1" applyBorder="1">
      <alignment vertical="center"/>
    </xf>
    <xf numFmtId="0" fontId="4" fillId="0" borderId="3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41" fontId="4" fillId="0" borderId="0" xfId="1" applyNumberFormat="1" applyFont="1">
      <alignment vertical="center"/>
    </xf>
    <xf numFmtId="41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3" fontId="4" fillId="2" borderId="37" xfId="1" applyNumberFormat="1" applyFont="1" applyFill="1" applyBorder="1">
      <alignment vertical="center"/>
    </xf>
    <xf numFmtId="3" fontId="4" fillId="0" borderId="37" xfId="1" applyNumberFormat="1" applyFont="1" applyBorder="1">
      <alignment vertical="center"/>
    </xf>
    <xf numFmtId="3" fontId="4" fillId="0" borderId="38" xfId="1" applyNumberFormat="1" applyFont="1" applyBorder="1" applyAlignment="1">
      <alignment horizontal="right" vertical="center"/>
    </xf>
    <xf numFmtId="3" fontId="4" fillId="2" borderId="28" xfId="1" applyNumberFormat="1" applyFont="1" applyFill="1" applyBorder="1">
      <alignment vertical="center"/>
    </xf>
    <xf numFmtId="3" fontId="4" fillId="2" borderId="30" xfId="1" applyNumberFormat="1" applyFont="1" applyFill="1" applyBorder="1">
      <alignment vertical="center"/>
    </xf>
    <xf numFmtId="3" fontId="6" fillId="2" borderId="13" xfId="1" applyNumberFormat="1" applyFont="1" applyFill="1" applyBorder="1">
      <alignment vertical="center"/>
    </xf>
    <xf numFmtId="0" fontId="10" fillId="0" borderId="1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41" fontId="3" fillId="0" borderId="0" xfId="1" applyNumberFormat="1" applyFont="1">
      <alignment vertical="center"/>
    </xf>
    <xf numFmtId="0" fontId="4" fillId="0" borderId="3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40" xfId="1" applyFont="1" applyBorder="1" applyAlignment="1">
      <alignment horizontal="right" vertical="center"/>
    </xf>
    <xf numFmtId="0" fontId="7" fillId="0" borderId="41" xfId="1" applyFont="1" applyBorder="1">
      <alignment vertical="center"/>
    </xf>
    <xf numFmtId="3" fontId="7" fillId="0" borderId="40" xfId="1" applyNumberFormat="1" applyFont="1" applyBorder="1" applyAlignment="1">
      <alignment horizontal="right" vertical="center"/>
    </xf>
    <xf numFmtId="0" fontId="7" fillId="0" borderId="41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3" fillId="0" borderId="0" xfId="1" applyFont="1" applyAlignment="1">
      <alignment vertical="center" shrinkToFit="1"/>
    </xf>
    <xf numFmtId="41" fontId="3" fillId="0" borderId="0" xfId="1" applyNumberFormat="1" applyFont="1" applyAlignment="1">
      <alignment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wrapText="1" shrinkToFit="1"/>
    </xf>
    <xf numFmtId="0" fontId="6" fillId="0" borderId="36" xfId="1" applyFont="1" applyBorder="1" applyAlignment="1">
      <alignment horizontal="center" vertical="center" shrinkToFit="1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4" fillId="0" borderId="25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12" fillId="0" borderId="0" xfId="1" applyFont="1">
      <alignment vertical="center"/>
    </xf>
  </cellXfs>
  <cellStyles count="2">
    <cellStyle name="표준" xfId="0" builtinId="0"/>
    <cellStyle name="표준 2" xfId="1" xr:uid="{3A644CAC-2D80-4323-A02F-33F46D9933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8277;&#51064;&#51228;&#52636;&#50857;/2021&#45380;%20&#52280;&#51339;&#51008;&#51116;&#44032;&#45432;&#51064;&#46028;&#48388;&#49468;&#53552;(&#47582;&#52644;&#46028;&#48388;)&#44208;&#49328;&#52628;&#4422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48277;&#51064;&#51228;&#52636;&#50857;/2021&#45380;%20&#52280;&#51339;&#51008;&#51116;&#44032;&#45432;&#51064;&#46028;&#48388;&#49468;&#53552;(&#51116;&#44032;-&#49885;&#49324;&#48176;&#45804;)%20&#44208;&#49328;&#52628;&#44221;%20&#50696;&#493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예산총괄"/>
      <sheetName val="세입예산"/>
      <sheetName val="세출예산"/>
      <sheetName val="예산증감내용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추경예산총괄"/>
      <sheetName val="세입예산"/>
      <sheetName val="세출예산"/>
      <sheetName val="예산증감내용"/>
    </sheetNames>
    <sheetDataSet>
      <sheetData sheetId="0"/>
      <sheetData sheetId="1"/>
      <sheetData sheetId="2"/>
      <sheetData sheetId="3">
        <row r="6">
          <cell r="D6">
            <v>35496000</v>
          </cell>
          <cell r="E6">
            <v>35106000</v>
          </cell>
        </row>
        <row r="13">
          <cell r="D13">
            <v>1000000</v>
          </cell>
          <cell r="E13">
            <v>1000000</v>
          </cell>
        </row>
        <row r="16">
          <cell r="D16">
            <v>1</v>
          </cell>
          <cell r="E16">
            <v>1</v>
          </cell>
        </row>
        <row r="20">
          <cell r="D20">
            <v>3999</v>
          </cell>
          <cell r="E20">
            <v>3999</v>
          </cell>
        </row>
      </sheetData>
      <sheetData sheetId="4">
        <row r="7">
          <cell r="D7">
            <v>240000</v>
          </cell>
          <cell r="E7">
            <v>2132000</v>
          </cell>
        </row>
        <row r="11">
          <cell r="D11">
            <v>36184000</v>
          </cell>
          <cell r="E11">
            <v>33934001</v>
          </cell>
        </row>
        <row r="20">
          <cell r="D20">
            <v>76000</v>
          </cell>
        </row>
        <row r="21">
          <cell r="E21">
            <v>43999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7AF71-DE8A-4FAC-938D-47E5EE3EE601}">
  <dimension ref="A1:E25"/>
  <sheetViews>
    <sheetView tabSelected="1" view="pageBreakPreview" zoomScaleNormal="100" zoomScaleSheetLayoutView="100" workbookViewId="0">
      <selection activeCell="G5" sqref="G5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83" t="s">
        <v>52</v>
      </c>
      <c r="B1" s="82"/>
      <c r="C1" s="82"/>
      <c r="D1" s="82"/>
      <c r="E1" s="81"/>
    </row>
    <row r="2" spans="1:5" ht="20.25" customHeight="1" x14ac:dyDescent="0.3">
      <c r="A2" s="80"/>
      <c r="B2" s="44"/>
      <c r="C2" s="44"/>
      <c r="D2" s="44"/>
      <c r="E2" s="76" t="s">
        <v>26</v>
      </c>
    </row>
    <row r="3" spans="1:5" ht="21" customHeight="1" x14ac:dyDescent="0.3">
      <c r="A3" s="29" t="s">
        <v>25</v>
      </c>
      <c r="B3" s="28"/>
      <c r="C3" s="27"/>
      <c r="D3" s="27"/>
      <c r="E3" s="26"/>
    </row>
    <row r="4" spans="1:5" ht="21" customHeight="1" thickBot="1" x14ac:dyDescent="0.35">
      <c r="A4" s="25" t="s">
        <v>15</v>
      </c>
      <c r="B4" s="24" t="s">
        <v>14</v>
      </c>
      <c r="C4" s="23" t="s">
        <v>51</v>
      </c>
      <c r="D4" s="22" t="s">
        <v>50</v>
      </c>
      <c r="E4" s="21" t="s">
        <v>11</v>
      </c>
    </row>
    <row r="5" spans="1:5" ht="21" customHeight="1" thickTop="1" x14ac:dyDescent="0.3">
      <c r="A5" s="20" t="s">
        <v>24</v>
      </c>
      <c r="B5" s="19"/>
      <c r="C5" s="18">
        <v>302789900</v>
      </c>
      <c r="D5" s="18">
        <v>307238000</v>
      </c>
      <c r="E5" s="17">
        <v>4448100</v>
      </c>
    </row>
    <row r="6" spans="1:5" ht="21" customHeight="1" x14ac:dyDescent="0.3">
      <c r="A6" s="43" t="s">
        <v>23</v>
      </c>
      <c r="B6" s="13" t="s">
        <v>23</v>
      </c>
      <c r="C6" s="42">
        <v>263564140</v>
      </c>
      <c r="D6" s="42">
        <v>262761130</v>
      </c>
      <c r="E6" s="39">
        <v>-803010</v>
      </c>
    </row>
    <row r="7" spans="1:5" ht="21" customHeight="1" x14ac:dyDescent="0.3">
      <c r="A7" s="10" t="s">
        <v>22</v>
      </c>
      <c r="B7" s="13" t="s">
        <v>22</v>
      </c>
      <c r="C7" s="42">
        <v>17170900</v>
      </c>
      <c r="D7" s="42">
        <v>21890900</v>
      </c>
      <c r="E7" s="39">
        <v>4720000</v>
      </c>
    </row>
    <row r="8" spans="1:5" ht="21" customHeight="1" x14ac:dyDescent="0.3">
      <c r="A8" s="10" t="s">
        <v>21</v>
      </c>
      <c r="B8" s="13" t="s">
        <v>21</v>
      </c>
      <c r="C8" s="40">
        <v>6000000</v>
      </c>
      <c r="D8" s="40">
        <v>7000000</v>
      </c>
      <c r="E8" s="39">
        <v>1000000</v>
      </c>
    </row>
    <row r="9" spans="1:5" ht="21" customHeight="1" x14ac:dyDescent="0.3">
      <c r="A9" s="41" t="s">
        <v>20</v>
      </c>
      <c r="B9" s="15" t="s">
        <v>20</v>
      </c>
      <c r="C9" s="40">
        <v>14338882</v>
      </c>
      <c r="D9" s="40">
        <v>14338882</v>
      </c>
      <c r="E9" s="39">
        <v>0</v>
      </c>
    </row>
    <row r="10" spans="1:5" ht="21" customHeight="1" x14ac:dyDescent="0.3">
      <c r="A10" s="38" t="s">
        <v>19</v>
      </c>
      <c r="B10" s="37" t="s">
        <v>18</v>
      </c>
      <c r="C10" s="4">
        <v>1715978</v>
      </c>
      <c r="D10" s="4">
        <v>1247088</v>
      </c>
      <c r="E10" s="36">
        <v>-468890</v>
      </c>
    </row>
    <row r="11" spans="1:5" ht="21" customHeight="1" x14ac:dyDescent="0.3">
      <c r="A11" s="79"/>
      <c r="B11" s="35"/>
      <c r="C11" s="34"/>
      <c r="D11" s="33"/>
      <c r="E11" s="78"/>
    </row>
    <row r="12" spans="1:5" ht="21" customHeight="1" x14ac:dyDescent="0.3">
      <c r="A12" s="77"/>
      <c r="B12" s="31"/>
      <c r="C12" s="31"/>
      <c r="D12" s="31"/>
      <c r="E12" s="76" t="s">
        <v>17</v>
      </c>
    </row>
    <row r="13" spans="1:5" ht="21" customHeight="1" x14ac:dyDescent="0.3">
      <c r="A13" s="29" t="s">
        <v>16</v>
      </c>
      <c r="B13" s="28"/>
      <c r="C13" s="27"/>
      <c r="D13" s="27"/>
      <c r="E13" s="26"/>
    </row>
    <row r="14" spans="1:5" ht="21" customHeight="1" thickBot="1" x14ac:dyDescent="0.35">
      <c r="A14" s="25" t="s">
        <v>15</v>
      </c>
      <c r="B14" s="24" t="s">
        <v>14</v>
      </c>
      <c r="C14" s="23" t="s">
        <v>49</v>
      </c>
      <c r="D14" s="22" t="s">
        <v>48</v>
      </c>
      <c r="E14" s="21" t="s">
        <v>11</v>
      </c>
    </row>
    <row r="15" spans="1:5" ht="21" customHeight="1" thickTop="1" x14ac:dyDescent="0.3">
      <c r="A15" s="20" t="s">
        <v>10</v>
      </c>
      <c r="B15" s="19"/>
      <c r="C15" s="18">
        <v>302789900</v>
      </c>
      <c r="D15" s="18">
        <v>307238000</v>
      </c>
      <c r="E15" s="17">
        <v>4448100</v>
      </c>
    </row>
    <row r="16" spans="1:5" ht="21" customHeight="1" x14ac:dyDescent="0.3">
      <c r="A16" s="16" t="s">
        <v>9</v>
      </c>
      <c r="B16" s="14" t="s">
        <v>8</v>
      </c>
      <c r="C16" s="11">
        <v>213564140</v>
      </c>
      <c r="D16" s="11">
        <v>212412710</v>
      </c>
      <c r="E16" s="7">
        <v>-1151430</v>
      </c>
    </row>
    <row r="17" spans="1:5" ht="21" customHeight="1" x14ac:dyDescent="0.3">
      <c r="A17" s="16"/>
      <c r="B17" s="14" t="s">
        <v>7</v>
      </c>
      <c r="C17" s="11">
        <v>3240000</v>
      </c>
      <c r="D17" s="11">
        <v>2122000</v>
      </c>
      <c r="E17" s="7">
        <v>-1118000</v>
      </c>
    </row>
    <row r="18" spans="1:5" ht="21" customHeight="1" x14ac:dyDescent="0.3">
      <c r="A18" s="16"/>
      <c r="B18" s="15" t="s">
        <v>6</v>
      </c>
      <c r="C18" s="11">
        <v>21050000</v>
      </c>
      <c r="D18" s="11">
        <v>22490000</v>
      </c>
      <c r="E18" s="7">
        <v>1440000</v>
      </c>
    </row>
    <row r="19" spans="1:5" ht="21" customHeight="1" x14ac:dyDescent="0.3">
      <c r="A19" s="10" t="s">
        <v>5</v>
      </c>
      <c r="B19" s="14" t="s">
        <v>4</v>
      </c>
      <c r="C19" s="11">
        <v>3600000</v>
      </c>
      <c r="D19" s="11">
        <v>3600000</v>
      </c>
      <c r="E19" s="7">
        <v>0</v>
      </c>
    </row>
    <row r="20" spans="1:5" ht="21" customHeight="1" x14ac:dyDescent="0.3">
      <c r="A20" s="75" t="s">
        <v>3</v>
      </c>
      <c r="B20" s="13" t="s">
        <v>2</v>
      </c>
      <c r="C20" s="12">
        <v>59062100</v>
      </c>
      <c r="D20" s="12">
        <v>62978800</v>
      </c>
      <c r="E20" s="7">
        <v>3916700</v>
      </c>
    </row>
    <row r="21" spans="1:5" ht="21" customHeight="1" x14ac:dyDescent="0.3">
      <c r="A21" s="74"/>
      <c r="B21" s="9" t="s">
        <v>47</v>
      </c>
      <c r="C21" s="8">
        <v>1170000</v>
      </c>
      <c r="D21" s="8">
        <v>1170000</v>
      </c>
      <c r="E21" s="7">
        <v>0</v>
      </c>
    </row>
    <row r="22" spans="1:5" ht="21" customHeight="1" x14ac:dyDescent="0.3">
      <c r="A22" s="10" t="s">
        <v>46</v>
      </c>
      <c r="B22" s="9" t="s">
        <v>46</v>
      </c>
      <c r="C22" s="8">
        <v>540000</v>
      </c>
      <c r="D22" s="8">
        <v>540000</v>
      </c>
      <c r="E22" s="7">
        <v>0</v>
      </c>
    </row>
    <row r="23" spans="1:5" ht="21" customHeight="1" x14ac:dyDescent="0.3">
      <c r="A23" s="10" t="s">
        <v>1</v>
      </c>
      <c r="B23" s="9" t="s">
        <v>1</v>
      </c>
      <c r="C23" s="8">
        <v>10000</v>
      </c>
      <c r="D23" s="8">
        <v>10000</v>
      </c>
      <c r="E23" s="7">
        <v>0</v>
      </c>
    </row>
    <row r="24" spans="1:5" ht="21" customHeight="1" x14ac:dyDescent="0.3">
      <c r="A24" s="6" t="s">
        <v>0</v>
      </c>
      <c r="B24" s="5" t="s">
        <v>0</v>
      </c>
      <c r="C24" s="4">
        <v>553660</v>
      </c>
      <c r="D24" s="4">
        <v>1914490</v>
      </c>
      <c r="E24" s="3">
        <v>1360830</v>
      </c>
    </row>
    <row r="25" spans="1:5" x14ac:dyDescent="0.3">
      <c r="A25" s="73"/>
      <c r="B25" s="73"/>
    </row>
  </sheetData>
  <mergeCells count="7">
    <mergeCell ref="A20:A21"/>
    <mergeCell ref="A1:E1"/>
    <mergeCell ref="A3:E3"/>
    <mergeCell ref="A5:B5"/>
    <mergeCell ref="A13:E13"/>
    <mergeCell ref="A15:B15"/>
    <mergeCell ref="A16:A18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185" orientation="portrait" useFirstPageNumber="1" r:id="rId1"/>
  <headerFooter>
    <oddFooter>&amp;R&amp;"굴림,보통"&amp;9참좋은재가노인돌봄센터 (2021. 11.30)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B757-FDE9-4E2E-A0D4-8439DB050E79}">
  <dimension ref="A1:E18"/>
  <sheetViews>
    <sheetView view="pageBreakPreview" zoomScaleSheetLayoutView="100" workbookViewId="0">
      <selection activeCell="C6" sqref="C6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45" t="s">
        <v>63</v>
      </c>
      <c r="B1" s="45"/>
      <c r="C1" s="45"/>
      <c r="D1" s="45"/>
      <c r="E1" s="45"/>
    </row>
    <row r="2" spans="1:5" ht="18" customHeight="1" x14ac:dyDescent="0.3">
      <c r="A2" s="44"/>
      <c r="B2" s="44"/>
      <c r="C2" s="44"/>
      <c r="D2" s="44"/>
      <c r="E2" s="30" t="s">
        <v>17</v>
      </c>
    </row>
    <row r="3" spans="1:5" ht="21" customHeight="1" x14ac:dyDescent="0.3">
      <c r="A3" s="29" t="s">
        <v>25</v>
      </c>
      <c r="B3" s="28"/>
      <c r="C3" s="27"/>
      <c r="D3" s="27"/>
      <c r="E3" s="26"/>
    </row>
    <row r="4" spans="1:5" ht="21" customHeight="1" thickBot="1" x14ac:dyDescent="0.35">
      <c r="A4" s="25" t="s">
        <v>15</v>
      </c>
      <c r="B4" s="24" t="s">
        <v>14</v>
      </c>
      <c r="C4" s="22" t="s">
        <v>51</v>
      </c>
      <c r="D4" s="22" t="s">
        <v>50</v>
      </c>
      <c r="E4" s="21" t="s">
        <v>11</v>
      </c>
    </row>
    <row r="5" spans="1:5" ht="21" customHeight="1" thickTop="1" x14ac:dyDescent="0.3">
      <c r="A5" s="20" t="s">
        <v>24</v>
      </c>
      <c r="B5" s="71"/>
      <c r="C5" s="18">
        <f>C6++C8+C9+C7</f>
        <v>36500000</v>
      </c>
      <c r="D5" s="18">
        <f>D6+D7++D8+D9</f>
        <v>36110000</v>
      </c>
      <c r="E5" s="17">
        <f>D5-C5</f>
        <v>-390000</v>
      </c>
    </row>
    <row r="6" spans="1:5" ht="21" customHeight="1" x14ac:dyDescent="0.3">
      <c r="A6" s="43" t="s">
        <v>23</v>
      </c>
      <c r="B6" s="13" t="s">
        <v>23</v>
      </c>
      <c r="C6" s="42">
        <f>[2]세입예산!D6</f>
        <v>35496000</v>
      </c>
      <c r="D6" s="42">
        <f>[2]세입예산!E6</f>
        <v>35106000</v>
      </c>
      <c r="E6" s="39">
        <f>D6-C6</f>
        <v>-390000</v>
      </c>
    </row>
    <row r="7" spans="1:5" ht="21" customHeight="1" x14ac:dyDescent="0.3">
      <c r="A7" s="43" t="s">
        <v>62</v>
      </c>
      <c r="B7" s="13" t="s">
        <v>62</v>
      </c>
      <c r="C7" s="42">
        <f>[2]세입예산!D13</f>
        <v>1000000</v>
      </c>
      <c r="D7" s="42">
        <f>[2]세입예산!E13</f>
        <v>1000000</v>
      </c>
      <c r="E7" s="39">
        <f>D7-C7</f>
        <v>0</v>
      </c>
    </row>
    <row r="8" spans="1:5" ht="21" customHeight="1" x14ac:dyDescent="0.3">
      <c r="A8" s="41" t="s">
        <v>20</v>
      </c>
      <c r="B8" s="15" t="s">
        <v>20</v>
      </c>
      <c r="C8" s="40">
        <f>[2]세입예산!D16</f>
        <v>1</v>
      </c>
      <c r="D8" s="40">
        <f>[2]세입예산!E16</f>
        <v>1</v>
      </c>
      <c r="E8" s="39">
        <f>D8-C8</f>
        <v>0</v>
      </c>
    </row>
    <row r="9" spans="1:5" ht="21" customHeight="1" x14ac:dyDescent="0.3">
      <c r="A9" s="38" t="s">
        <v>19</v>
      </c>
      <c r="B9" s="37" t="s">
        <v>18</v>
      </c>
      <c r="C9" s="4">
        <f>[2]세입예산!D20</f>
        <v>3999</v>
      </c>
      <c r="D9" s="4">
        <f>[2]세입예산!E20</f>
        <v>3999</v>
      </c>
      <c r="E9" s="36">
        <f>D9-C9</f>
        <v>0</v>
      </c>
    </row>
    <row r="10" spans="1:5" ht="21" customHeight="1" x14ac:dyDescent="0.3">
      <c r="A10" s="35"/>
      <c r="B10" s="35"/>
      <c r="C10" s="34"/>
      <c r="D10" s="33"/>
      <c r="E10" s="32"/>
    </row>
    <row r="11" spans="1:5" ht="21" customHeight="1" x14ac:dyDescent="0.3">
      <c r="A11" s="95"/>
      <c r="B11" s="95"/>
      <c r="C11" s="95"/>
      <c r="D11" s="95"/>
      <c r="E11" s="59" t="s">
        <v>17</v>
      </c>
    </row>
    <row r="12" spans="1:5" ht="21" customHeight="1" x14ac:dyDescent="0.3">
      <c r="A12" s="29" t="s">
        <v>16</v>
      </c>
      <c r="B12" s="28"/>
      <c r="C12" s="27"/>
      <c r="D12" s="27"/>
      <c r="E12" s="26"/>
    </row>
    <row r="13" spans="1:5" ht="21" customHeight="1" thickBot="1" x14ac:dyDescent="0.35">
      <c r="A13" s="25" t="s">
        <v>15</v>
      </c>
      <c r="B13" s="24" t="s">
        <v>14</v>
      </c>
      <c r="C13" s="22" t="s">
        <v>49</v>
      </c>
      <c r="D13" s="22" t="s">
        <v>48</v>
      </c>
      <c r="E13" s="21" t="s">
        <v>11</v>
      </c>
    </row>
    <row r="14" spans="1:5" ht="21" customHeight="1" thickTop="1" x14ac:dyDescent="0.3">
      <c r="A14" s="54" t="s">
        <v>10</v>
      </c>
      <c r="B14" s="53"/>
      <c r="C14" s="18">
        <f>SUM(C15:C17)</f>
        <v>36500000</v>
      </c>
      <c r="D14" s="18">
        <f>SUM(D15:D17)</f>
        <v>36110000</v>
      </c>
      <c r="E14" s="17">
        <f>D14-C14</f>
        <v>-390000</v>
      </c>
    </row>
    <row r="15" spans="1:5" ht="21" customHeight="1" x14ac:dyDescent="0.3">
      <c r="A15" s="10" t="s">
        <v>9</v>
      </c>
      <c r="B15" s="14" t="s">
        <v>61</v>
      </c>
      <c r="C15" s="11">
        <f>[2]세출예산!D7</f>
        <v>240000</v>
      </c>
      <c r="D15" s="11">
        <f>[2]세출예산!E7</f>
        <v>2132000</v>
      </c>
      <c r="E15" s="7">
        <f>D15-C15</f>
        <v>1892000</v>
      </c>
    </row>
    <row r="16" spans="1:5" ht="21" customHeight="1" x14ac:dyDescent="0.3">
      <c r="A16" s="10" t="s">
        <v>3</v>
      </c>
      <c r="B16" s="13" t="s">
        <v>60</v>
      </c>
      <c r="C16" s="12">
        <f>[2]세출예산!D11</f>
        <v>36184000</v>
      </c>
      <c r="D16" s="12">
        <f>[2]세출예산!E11</f>
        <v>33934001</v>
      </c>
      <c r="E16" s="50">
        <f>D16-C16</f>
        <v>-2249999</v>
      </c>
    </row>
    <row r="17" spans="1:5" ht="21" customHeight="1" x14ac:dyDescent="0.3">
      <c r="A17" s="38" t="s">
        <v>0</v>
      </c>
      <c r="B17" s="37" t="s">
        <v>0</v>
      </c>
      <c r="C17" s="4">
        <f>[2]세출예산!D20</f>
        <v>76000</v>
      </c>
      <c r="D17" s="4">
        <f>[2]세출예산!E21</f>
        <v>43999</v>
      </c>
      <c r="E17" s="47">
        <f>D17-C17</f>
        <v>-32001</v>
      </c>
    </row>
    <row r="18" spans="1:5" x14ac:dyDescent="0.3">
      <c r="A18" s="73"/>
      <c r="B18" s="73"/>
    </row>
  </sheetData>
  <mergeCells count="4">
    <mergeCell ref="A1:E1"/>
    <mergeCell ref="A3:E3"/>
    <mergeCell ref="A5:B5"/>
    <mergeCell ref="A12:E12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69" orientation="portrait" useFirstPageNumber="1" r:id="rId1"/>
  <headerFooter>
    <oddFooter>&amp;R참좋은재가노인돌봄센터 (2021. 11.30)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8E955-38EA-46E1-8B3E-5C780ECBAAED}">
  <dimension ref="A1:E22"/>
  <sheetViews>
    <sheetView view="pageBreakPreview" zoomScaleNormal="100" zoomScaleSheetLayoutView="100" workbookViewId="0">
      <selection activeCell="E7" sqref="E7"/>
    </sheetView>
  </sheetViews>
  <sheetFormatPr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9" style="1"/>
  </cols>
  <sheetData>
    <row r="1" spans="1:5" ht="39" customHeight="1" x14ac:dyDescent="0.3">
      <c r="A1" s="45" t="s">
        <v>27</v>
      </c>
      <c r="B1" s="45"/>
      <c r="C1" s="45"/>
      <c r="D1" s="45"/>
      <c r="E1" s="45"/>
    </row>
    <row r="2" spans="1:5" ht="20.25" customHeight="1" x14ac:dyDescent="0.3">
      <c r="A2" s="44"/>
      <c r="B2" s="44"/>
      <c r="C2" s="44"/>
      <c r="D2" s="44"/>
      <c r="E2" s="30" t="s">
        <v>26</v>
      </c>
    </row>
    <row r="3" spans="1:5" ht="21" customHeight="1" x14ac:dyDescent="0.3">
      <c r="A3" s="29" t="s">
        <v>25</v>
      </c>
      <c r="B3" s="28"/>
      <c r="C3" s="27"/>
      <c r="D3" s="27"/>
      <c r="E3" s="26"/>
    </row>
    <row r="4" spans="1:5" ht="21" customHeight="1" thickBot="1" x14ac:dyDescent="0.35">
      <c r="A4" s="25" t="s">
        <v>15</v>
      </c>
      <c r="B4" s="24" t="s">
        <v>14</v>
      </c>
      <c r="C4" s="23" t="s">
        <v>13</v>
      </c>
      <c r="D4" s="22" t="s">
        <v>12</v>
      </c>
      <c r="E4" s="21" t="s">
        <v>11</v>
      </c>
    </row>
    <row r="5" spans="1:5" ht="21" customHeight="1" thickTop="1" x14ac:dyDescent="0.3">
      <c r="A5" s="20" t="s">
        <v>24</v>
      </c>
      <c r="B5" s="19"/>
      <c r="C5" s="18">
        <v>887141000</v>
      </c>
      <c r="D5" s="18">
        <v>898081000</v>
      </c>
      <c r="E5" s="17">
        <v>10940000</v>
      </c>
    </row>
    <row r="6" spans="1:5" ht="21" customHeight="1" x14ac:dyDescent="0.3">
      <c r="A6" s="43" t="s">
        <v>23</v>
      </c>
      <c r="B6" s="13" t="s">
        <v>23</v>
      </c>
      <c r="C6" s="42">
        <v>875766130</v>
      </c>
      <c r="D6" s="42">
        <v>887290000</v>
      </c>
      <c r="E6" s="39">
        <v>11523870</v>
      </c>
    </row>
    <row r="7" spans="1:5" ht="21" customHeight="1" x14ac:dyDescent="0.3">
      <c r="A7" s="10" t="s">
        <v>22</v>
      </c>
      <c r="B7" s="13" t="s">
        <v>22</v>
      </c>
      <c r="C7" s="42">
        <v>8000000</v>
      </c>
      <c r="D7" s="42">
        <v>8000000</v>
      </c>
      <c r="E7" s="39">
        <v>0</v>
      </c>
    </row>
    <row r="8" spans="1:5" ht="21" customHeight="1" x14ac:dyDescent="0.3">
      <c r="A8" s="10" t="s">
        <v>21</v>
      </c>
      <c r="B8" s="13" t="s">
        <v>21</v>
      </c>
      <c r="C8" s="40">
        <v>1540000</v>
      </c>
      <c r="D8" s="40">
        <v>1540000</v>
      </c>
      <c r="E8" s="39">
        <v>0</v>
      </c>
    </row>
    <row r="9" spans="1:5" ht="21" customHeight="1" x14ac:dyDescent="0.3">
      <c r="A9" s="41" t="s">
        <v>20</v>
      </c>
      <c r="B9" s="15" t="s">
        <v>20</v>
      </c>
      <c r="C9" s="40">
        <v>1212013</v>
      </c>
      <c r="D9" s="40">
        <v>1212013</v>
      </c>
      <c r="E9" s="39">
        <v>0</v>
      </c>
    </row>
    <row r="10" spans="1:5" ht="21" customHeight="1" x14ac:dyDescent="0.3">
      <c r="A10" s="38" t="s">
        <v>19</v>
      </c>
      <c r="B10" s="37" t="s">
        <v>18</v>
      </c>
      <c r="C10" s="4">
        <v>622857</v>
      </c>
      <c r="D10" s="4">
        <v>38987</v>
      </c>
      <c r="E10" s="36">
        <v>-583870</v>
      </c>
    </row>
    <row r="11" spans="1:5" ht="21" customHeight="1" x14ac:dyDescent="0.3">
      <c r="A11" s="35"/>
      <c r="B11" s="35"/>
      <c r="C11" s="34"/>
      <c r="D11" s="33"/>
      <c r="E11" s="32"/>
    </row>
    <row r="12" spans="1:5" ht="21" customHeight="1" x14ac:dyDescent="0.3">
      <c r="A12" s="31"/>
      <c r="B12" s="31"/>
      <c r="C12" s="31"/>
      <c r="D12" s="31"/>
      <c r="E12" s="30" t="s">
        <v>17</v>
      </c>
    </row>
    <row r="13" spans="1:5" ht="21" customHeight="1" x14ac:dyDescent="0.3">
      <c r="A13" s="29" t="s">
        <v>16</v>
      </c>
      <c r="B13" s="28"/>
      <c r="C13" s="27"/>
      <c r="D13" s="27"/>
      <c r="E13" s="26"/>
    </row>
    <row r="14" spans="1:5" ht="21" customHeight="1" thickBot="1" x14ac:dyDescent="0.35">
      <c r="A14" s="25" t="s">
        <v>15</v>
      </c>
      <c r="B14" s="24" t="s">
        <v>14</v>
      </c>
      <c r="C14" s="23" t="s">
        <v>13</v>
      </c>
      <c r="D14" s="22" t="s">
        <v>12</v>
      </c>
      <c r="E14" s="21" t="s">
        <v>11</v>
      </c>
    </row>
    <row r="15" spans="1:5" ht="21" customHeight="1" thickTop="1" x14ac:dyDescent="0.3">
      <c r="A15" s="20" t="s">
        <v>10</v>
      </c>
      <c r="B15" s="19"/>
      <c r="C15" s="18">
        <v>887141000</v>
      </c>
      <c r="D15" s="18">
        <v>898080999.64262009</v>
      </c>
      <c r="E15" s="17">
        <v>10939999.642620087</v>
      </c>
    </row>
    <row r="16" spans="1:5" ht="21" customHeight="1" x14ac:dyDescent="0.3">
      <c r="A16" s="16" t="s">
        <v>9</v>
      </c>
      <c r="B16" s="14" t="s">
        <v>8</v>
      </c>
      <c r="C16" s="11">
        <v>807282702</v>
      </c>
      <c r="D16" s="11">
        <v>805126312.12442005</v>
      </c>
      <c r="E16" s="7">
        <v>-2156389.8755799532</v>
      </c>
    </row>
    <row r="17" spans="1:5" ht="21" customHeight="1" x14ac:dyDescent="0.3">
      <c r="A17" s="16"/>
      <c r="B17" s="14" t="s">
        <v>7</v>
      </c>
      <c r="C17" s="11">
        <v>920000</v>
      </c>
      <c r="D17" s="11">
        <v>780000</v>
      </c>
      <c r="E17" s="7">
        <v>-140000</v>
      </c>
    </row>
    <row r="18" spans="1:5" ht="21" customHeight="1" x14ac:dyDescent="0.3">
      <c r="A18" s="16"/>
      <c r="B18" s="15" t="s">
        <v>6</v>
      </c>
      <c r="C18" s="11">
        <v>18446000</v>
      </c>
      <c r="D18" s="11">
        <v>15351149.998199999</v>
      </c>
      <c r="E18" s="7">
        <v>-3094850.0018000007</v>
      </c>
    </row>
    <row r="19" spans="1:5" ht="21" customHeight="1" x14ac:dyDescent="0.3">
      <c r="A19" s="10" t="s">
        <v>5</v>
      </c>
      <c r="B19" s="14" t="s">
        <v>4</v>
      </c>
      <c r="C19" s="11">
        <v>0</v>
      </c>
      <c r="D19" s="12">
        <v>0</v>
      </c>
      <c r="E19" s="7">
        <v>0</v>
      </c>
    </row>
    <row r="20" spans="1:5" ht="21" customHeight="1" x14ac:dyDescent="0.3">
      <c r="A20" s="10" t="s">
        <v>3</v>
      </c>
      <c r="B20" s="13" t="s">
        <v>2</v>
      </c>
      <c r="C20" s="12">
        <v>58519800</v>
      </c>
      <c r="D20" s="11">
        <v>58651679.519999996</v>
      </c>
      <c r="E20" s="7">
        <v>131879.51999999583</v>
      </c>
    </row>
    <row r="21" spans="1:5" ht="21" customHeight="1" x14ac:dyDescent="0.3">
      <c r="A21" s="10" t="s">
        <v>1</v>
      </c>
      <c r="B21" s="9" t="s">
        <v>1</v>
      </c>
      <c r="C21" s="8">
        <v>400000</v>
      </c>
      <c r="D21" s="8">
        <v>400000</v>
      </c>
      <c r="E21" s="7">
        <v>0</v>
      </c>
    </row>
    <row r="22" spans="1:5" ht="21" customHeight="1" x14ac:dyDescent="0.3">
      <c r="A22" s="6" t="s">
        <v>0</v>
      </c>
      <c r="B22" s="5" t="s">
        <v>0</v>
      </c>
      <c r="C22" s="4">
        <v>1572498</v>
      </c>
      <c r="D22" s="4">
        <v>17771858</v>
      </c>
      <c r="E22" s="3">
        <v>16199360</v>
      </c>
    </row>
  </sheetData>
  <mergeCells count="6">
    <mergeCell ref="A1:E1"/>
    <mergeCell ref="A3:E3"/>
    <mergeCell ref="A5:B5"/>
    <mergeCell ref="A13:E13"/>
    <mergeCell ref="A15:B15"/>
    <mergeCell ref="A16:A18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7" firstPageNumber="185" orientation="portrait" useFirstPageNumber="1" r:id="rId1"/>
  <headerFooter>
    <oddFooter>&amp;R&amp;"굴림,보통"&amp;9참좋은재가노인돌봄센터 (2021. 11.30)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6CD7-3F63-4B70-899C-10E3A4CF3A49}">
  <dimension ref="A1:E26"/>
  <sheetViews>
    <sheetView view="pageBreakPreview" zoomScaleSheetLayoutView="100" workbookViewId="0">
      <selection activeCell="H6" sqref="H6"/>
    </sheetView>
  </sheetViews>
  <sheetFormatPr defaultColWidth="10" defaultRowHeight="13.5" x14ac:dyDescent="0.3"/>
  <cols>
    <col min="1" max="1" width="16.75" style="2" customWidth="1"/>
    <col min="2" max="2" width="17.875" style="2" customWidth="1"/>
    <col min="3" max="5" width="15.5" style="2" customWidth="1"/>
    <col min="6" max="16384" width="10" style="1"/>
  </cols>
  <sheetData>
    <row r="1" spans="1:5" ht="39" customHeight="1" x14ac:dyDescent="0.3">
      <c r="A1" s="72" t="s">
        <v>45</v>
      </c>
      <c r="B1" s="72"/>
      <c r="C1" s="72"/>
      <c r="D1" s="72"/>
      <c r="E1" s="72"/>
    </row>
    <row r="2" spans="1:5" ht="19.5" customHeight="1" x14ac:dyDescent="0.3">
      <c r="A2" s="44"/>
      <c r="B2" s="44"/>
      <c r="C2" s="44"/>
      <c r="D2" s="44"/>
      <c r="E2" s="30" t="s">
        <v>17</v>
      </c>
    </row>
    <row r="3" spans="1:5" ht="21" customHeight="1" x14ac:dyDescent="0.3">
      <c r="A3" s="29" t="s">
        <v>25</v>
      </c>
      <c r="B3" s="28"/>
      <c r="C3" s="28"/>
      <c r="D3" s="28"/>
      <c r="E3" s="26"/>
    </row>
    <row r="4" spans="1:5" ht="21" customHeight="1" thickBot="1" x14ac:dyDescent="0.35">
      <c r="A4" s="25" t="s">
        <v>15</v>
      </c>
      <c r="B4" s="58" t="s">
        <v>14</v>
      </c>
      <c r="C4" s="57" t="s">
        <v>40</v>
      </c>
      <c r="D4" s="56" t="s">
        <v>39</v>
      </c>
      <c r="E4" s="55" t="s">
        <v>11</v>
      </c>
    </row>
    <row r="5" spans="1:5" ht="21" customHeight="1" thickTop="1" x14ac:dyDescent="0.3">
      <c r="A5" s="20" t="s">
        <v>24</v>
      </c>
      <c r="B5" s="71"/>
      <c r="C5" s="18">
        <v>442088000</v>
      </c>
      <c r="D5" s="70">
        <v>443708000</v>
      </c>
      <c r="E5" s="17">
        <v>1620000</v>
      </c>
    </row>
    <row r="6" spans="1:5" ht="21" customHeight="1" x14ac:dyDescent="0.3">
      <c r="A6" s="43" t="s">
        <v>44</v>
      </c>
      <c r="B6" s="13" t="s">
        <v>44</v>
      </c>
      <c r="C6" s="42">
        <v>24580800</v>
      </c>
      <c r="D6" s="69">
        <v>24580800</v>
      </c>
      <c r="E6" s="39">
        <v>0</v>
      </c>
    </row>
    <row r="7" spans="1:5" ht="21" customHeight="1" x14ac:dyDescent="0.3">
      <c r="A7" s="10" t="s">
        <v>43</v>
      </c>
      <c r="B7" s="13" t="s">
        <v>43</v>
      </c>
      <c r="C7" s="42">
        <v>356036800</v>
      </c>
      <c r="D7" s="69">
        <v>359797200</v>
      </c>
      <c r="E7" s="39">
        <v>3760400</v>
      </c>
    </row>
    <row r="8" spans="1:5" ht="21" customHeight="1" x14ac:dyDescent="0.3">
      <c r="A8" s="41" t="s">
        <v>42</v>
      </c>
      <c r="B8" s="15" t="s">
        <v>42</v>
      </c>
      <c r="C8" s="40">
        <v>50119927</v>
      </c>
      <c r="D8" s="68">
        <v>50119927</v>
      </c>
      <c r="E8" s="67">
        <v>0</v>
      </c>
    </row>
    <row r="9" spans="1:5" ht="21" customHeight="1" x14ac:dyDescent="0.3">
      <c r="A9" s="6" t="s">
        <v>41</v>
      </c>
      <c r="B9" s="5" t="s">
        <v>41</v>
      </c>
      <c r="C9" s="66">
        <v>11350473</v>
      </c>
      <c r="D9" s="65">
        <v>9210073</v>
      </c>
      <c r="E9" s="36">
        <v>-2140400</v>
      </c>
    </row>
    <row r="10" spans="1:5" ht="21" customHeight="1" x14ac:dyDescent="0.3">
      <c r="A10" s="64"/>
      <c r="B10" s="64"/>
      <c r="C10" s="63"/>
      <c r="D10" s="62"/>
      <c r="E10" s="61"/>
    </row>
    <row r="11" spans="1:5" ht="21" customHeight="1" x14ac:dyDescent="0.3">
      <c r="A11" s="60"/>
      <c r="B11" s="60"/>
      <c r="C11" s="60"/>
      <c r="D11" s="60"/>
      <c r="E11" s="59" t="s">
        <v>17</v>
      </c>
    </row>
    <row r="12" spans="1:5" ht="21" customHeight="1" x14ac:dyDescent="0.3">
      <c r="A12" s="29" t="s">
        <v>16</v>
      </c>
      <c r="B12" s="28"/>
      <c r="C12" s="28"/>
      <c r="D12" s="28"/>
      <c r="E12" s="26"/>
    </row>
    <row r="13" spans="1:5" ht="21" customHeight="1" thickBot="1" x14ac:dyDescent="0.35">
      <c r="A13" s="25" t="s">
        <v>15</v>
      </c>
      <c r="B13" s="58" t="s">
        <v>14</v>
      </c>
      <c r="C13" s="57" t="s">
        <v>40</v>
      </c>
      <c r="D13" s="56" t="s">
        <v>39</v>
      </c>
      <c r="E13" s="55" t="s">
        <v>11</v>
      </c>
    </row>
    <row r="14" spans="1:5" ht="21" customHeight="1" thickTop="1" x14ac:dyDescent="0.3">
      <c r="A14" s="54" t="s">
        <v>10</v>
      </c>
      <c r="B14" s="53"/>
      <c r="C14" s="18">
        <v>442088000</v>
      </c>
      <c r="D14" s="18">
        <v>443708000</v>
      </c>
      <c r="E14" s="17">
        <v>1620000</v>
      </c>
    </row>
    <row r="15" spans="1:5" ht="21" customHeight="1" x14ac:dyDescent="0.3">
      <c r="A15" s="16" t="s">
        <v>9</v>
      </c>
      <c r="B15" s="14" t="s">
        <v>38</v>
      </c>
      <c r="C15" s="11">
        <v>338421980</v>
      </c>
      <c r="D15" s="11">
        <v>338421980</v>
      </c>
      <c r="E15" s="7">
        <v>0</v>
      </c>
    </row>
    <row r="16" spans="1:5" ht="21" customHeight="1" x14ac:dyDescent="0.3">
      <c r="A16" s="16"/>
      <c r="B16" s="14" t="s">
        <v>37</v>
      </c>
      <c r="C16" s="11">
        <v>2600000</v>
      </c>
      <c r="D16" s="11">
        <v>2600000</v>
      </c>
      <c r="E16" s="50">
        <v>0</v>
      </c>
    </row>
    <row r="17" spans="1:5" ht="21" customHeight="1" x14ac:dyDescent="0.3">
      <c r="A17" s="16"/>
      <c r="B17" s="14" t="s">
        <v>36</v>
      </c>
      <c r="C17" s="11">
        <v>44947000</v>
      </c>
      <c r="D17" s="11">
        <v>44947000</v>
      </c>
      <c r="E17" s="50">
        <v>0</v>
      </c>
    </row>
    <row r="18" spans="1:5" ht="21" customHeight="1" x14ac:dyDescent="0.3">
      <c r="A18" s="10" t="s">
        <v>35</v>
      </c>
      <c r="B18" s="13" t="s">
        <v>34</v>
      </c>
      <c r="C18" s="11">
        <v>7500000</v>
      </c>
      <c r="D18" s="11">
        <v>7500000</v>
      </c>
      <c r="E18" s="50">
        <v>0</v>
      </c>
    </row>
    <row r="19" spans="1:5" ht="24" customHeight="1" x14ac:dyDescent="0.3">
      <c r="A19" s="10" t="s">
        <v>3</v>
      </c>
      <c r="B19" s="52" t="s">
        <v>33</v>
      </c>
      <c r="C19" s="12">
        <v>8700000</v>
      </c>
      <c r="D19" s="12">
        <v>8700000</v>
      </c>
      <c r="E19" s="50">
        <v>0</v>
      </c>
    </row>
    <row r="20" spans="1:5" ht="21" customHeight="1" x14ac:dyDescent="0.3">
      <c r="A20" s="10" t="s">
        <v>32</v>
      </c>
      <c r="B20" s="13" t="s">
        <v>32</v>
      </c>
      <c r="C20" s="12">
        <v>7000000</v>
      </c>
      <c r="D20" s="12">
        <v>8000000</v>
      </c>
      <c r="E20" s="50">
        <v>1000000</v>
      </c>
    </row>
    <row r="21" spans="1:5" ht="21" customHeight="1" x14ac:dyDescent="0.3">
      <c r="A21" s="10" t="s">
        <v>31</v>
      </c>
      <c r="B21" s="13" t="s">
        <v>31</v>
      </c>
      <c r="C21" s="12">
        <v>1000000</v>
      </c>
      <c r="D21" s="12">
        <v>1000000</v>
      </c>
      <c r="E21" s="50">
        <v>0</v>
      </c>
    </row>
    <row r="22" spans="1:5" ht="21" customHeight="1" x14ac:dyDescent="0.3">
      <c r="A22" s="51" t="s">
        <v>30</v>
      </c>
      <c r="B22" s="15" t="s">
        <v>30</v>
      </c>
      <c r="C22" s="12">
        <v>7919020</v>
      </c>
      <c r="D22" s="12">
        <v>12539020</v>
      </c>
      <c r="E22" s="50">
        <v>4620000</v>
      </c>
    </row>
    <row r="23" spans="1:5" ht="27" customHeight="1" x14ac:dyDescent="0.3">
      <c r="A23" s="49" t="s">
        <v>29</v>
      </c>
      <c r="B23" s="48" t="s">
        <v>28</v>
      </c>
      <c r="C23" s="4">
        <v>24000000</v>
      </c>
      <c r="D23" s="4">
        <v>20000000</v>
      </c>
      <c r="E23" s="47">
        <v>-4000000</v>
      </c>
    </row>
    <row r="26" spans="1:5" x14ac:dyDescent="0.3">
      <c r="E26" s="46"/>
    </row>
  </sheetData>
  <mergeCells count="5">
    <mergeCell ref="A1:E1"/>
    <mergeCell ref="A3:E3"/>
    <mergeCell ref="A5:B5"/>
    <mergeCell ref="A12:E12"/>
    <mergeCell ref="A15:A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9" firstPageNumber="2" orientation="portrait" useFirstPageNumber="1" r:id="rId1"/>
  <headerFooter>
    <oddFooter>&amp;R&amp;"굴림,보통"&amp;9참좋은재가노인돌봄센터(2021.11.30)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9AF4F-D689-4512-B3B8-385EB42ECA4B}">
  <dimension ref="A1:E18"/>
  <sheetViews>
    <sheetView showGridLines="0" view="pageBreakPreview" topLeftCell="A7" zoomScale="115" zoomScaleNormal="100" zoomScaleSheetLayoutView="115" workbookViewId="0">
      <selection activeCell="A3" sqref="A3:E3"/>
    </sheetView>
  </sheetViews>
  <sheetFormatPr defaultRowHeight="13.5" x14ac:dyDescent="0.3"/>
  <cols>
    <col min="1" max="1" width="16.75" style="2" customWidth="1"/>
    <col min="2" max="2" width="17.875" style="84" customWidth="1"/>
    <col min="3" max="4" width="15.5" style="2" customWidth="1"/>
    <col min="5" max="5" width="17.125" style="2" customWidth="1"/>
    <col min="6" max="16384" width="9" style="1"/>
  </cols>
  <sheetData>
    <row r="1" spans="1:5" ht="39" customHeight="1" x14ac:dyDescent="0.3">
      <c r="A1" s="45" t="s">
        <v>59</v>
      </c>
      <c r="B1" s="45"/>
      <c r="C1" s="45"/>
      <c r="D1" s="45"/>
      <c r="E1" s="45"/>
    </row>
    <row r="2" spans="1:5" ht="18" customHeight="1" x14ac:dyDescent="0.3">
      <c r="A2" s="44"/>
      <c r="B2" s="94"/>
      <c r="C2" s="44"/>
      <c r="D2" s="44"/>
      <c r="E2" s="30" t="s">
        <v>17</v>
      </c>
    </row>
    <row r="3" spans="1:5" ht="21" customHeight="1" x14ac:dyDescent="0.3">
      <c r="A3" s="29" t="s">
        <v>25</v>
      </c>
      <c r="B3" s="28"/>
      <c r="C3" s="28"/>
      <c r="D3" s="28"/>
      <c r="E3" s="26"/>
    </row>
    <row r="4" spans="1:5" ht="21" customHeight="1" thickBot="1" x14ac:dyDescent="0.35">
      <c r="A4" s="25" t="s">
        <v>15</v>
      </c>
      <c r="B4" s="89" t="s">
        <v>14</v>
      </c>
      <c r="C4" s="57" t="s">
        <v>58</v>
      </c>
      <c r="D4" s="56" t="s">
        <v>50</v>
      </c>
      <c r="E4" s="55" t="s">
        <v>11</v>
      </c>
    </row>
    <row r="5" spans="1:5" ht="21" customHeight="1" thickTop="1" x14ac:dyDescent="0.3">
      <c r="A5" s="20" t="s">
        <v>24</v>
      </c>
      <c r="B5" s="19"/>
      <c r="C5" s="18">
        <v>53672000</v>
      </c>
      <c r="D5" s="18">
        <v>49672000</v>
      </c>
      <c r="E5" s="17">
        <v>-4000000</v>
      </c>
    </row>
    <row r="6" spans="1:5" ht="21" customHeight="1" x14ac:dyDescent="0.3">
      <c r="A6" s="43" t="s">
        <v>57</v>
      </c>
      <c r="B6" s="88" t="s">
        <v>56</v>
      </c>
      <c r="C6" s="42">
        <v>24000000</v>
      </c>
      <c r="D6" s="42">
        <v>20000000</v>
      </c>
      <c r="E6" s="39">
        <v>-4000000</v>
      </c>
    </row>
    <row r="7" spans="1:5" ht="21" customHeight="1" x14ac:dyDescent="0.3">
      <c r="A7" s="41" t="s">
        <v>42</v>
      </c>
      <c r="B7" s="93" t="s">
        <v>42</v>
      </c>
      <c r="C7" s="40">
        <v>29659777</v>
      </c>
      <c r="D7" s="40">
        <v>29659777</v>
      </c>
      <c r="E7" s="39">
        <v>0</v>
      </c>
    </row>
    <row r="8" spans="1:5" ht="21" customHeight="1" x14ac:dyDescent="0.3">
      <c r="A8" s="38" t="s">
        <v>41</v>
      </c>
      <c r="B8" s="92" t="s">
        <v>41</v>
      </c>
      <c r="C8" s="4">
        <v>12223</v>
      </c>
      <c r="D8" s="4">
        <v>12223</v>
      </c>
      <c r="E8" s="36">
        <v>0</v>
      </c>
    </row>
    <row r="9" spans="1:5" ht="21" customHeight="1" x14ac:dyDescent="0.3">
      <c r="A9" s="35"/>
      <c r="B9" s="91"/>
      <c r="C9" s="34"/>
      <c r="D9" s="33"/>
      <c r="E9" s="32"/>
    </row>
    <row r="10" spans="1:5" ht="21" customHeight="1" x14ac:dyDescent="0.3">
      <c r="A10" s="31"/>
      <c r="B10" s="90"/>
      <c r="C10" s="31"/>
      <c r="D10" s="31"/>
      <c r="E10" s="30" t="s">
        <v>17</v>
      </c>
    </row>
    <row r="11" spans="1:5" ht="21" customHeight="1" x14ac:dyDescent="0.3">
      <c r="A11" s="29" t="s">
        <v>16</v>
      </c>
      <c r="B11" s="28"/>
      <c r="C11" s="28"/>
      <c r="D11" s="28"/>
      <c r="E11" s="26"/>
    </row>
    <row r="12" spans="1:5" ht="21" customHeight="1" thickBot="1" x14ac:dyDescent="0.35">
      <c r="A12" s="25" t="s">
        <v>15</v>
      </c>
      <c r="B12" s="89" t="s">
        <v>14</v>
      </c>
      <c r="C12" s="57" t="s">
        <v>55</v>
      </c>
      <c r="D12" s="56" t="s">
        <v>48</v>
      </c>
      <c r="E12" s="55" t="s">
        <v>11</v>
      </c>
    </row>
    <row r="13" spans="1:5" ht="21" customHeight="1" thickTop="1" x14ac:dyDescent="0.3">
      <c r="A13" s="20" t="s">
        <v>10</v>
      </c>
      <c r="B13" s="19"/>
      <c r="C13" s="18">
        <v>53672000</v>
      </c>
      <c r="D13" s="18">
        <v>49672000</v>
      </c>
      <c r="E13" s="17">
        <v>-4000000</v>
      </c>
    </row>
    <row r="14" spans="1:5" ht="21" customHeight="1" x14ac:dyDescent="0.3">
      <c r="A14" s="10" t="s">
        <v>54</v>
      </c>
      <c r="B14" s="88" t="s">
        <v>53</v>
      </c>
      <c r="C14" s="11">
        <v>53672000</v>
      </c>
      <c r="D14" s="11">
        <v>49672000</v>
      </c>
      <c r="E14" s="7">
        <v>-4000000</v>
      </c>
    </row>
    <row r="15" spans="1:5" ht="21" customHeight="1" x14ac:dyDescent="0.3">
      <c r="A15" s="10" t="s">
        <v>32</v>
      </c>
      <c r="B15" s="87" t="s">
        <v>32</v>
      </c>
      <c r="C15" s="12">
        <v>0</v>
      </c>
      <c r="D15" s="12">
        <v>0</v>
      </c>
      <c r="E15" s="7">
        <v>0</v>
      </c>
    </row>
    <row r="16" spans="1:5" ht="21" customHeight="1" x14ac:dyDescent="0.3">
      <c r="A16" s="10" t="s">
        <v>31</v>
      </c>
      <c r="B16" s="87" t="s">
        <v>31</v>
      </c>
      <c r="C16" s="12">
        <v>0</v>
      </c>
      <c r="D16" s="12">
        <v>0</v>
      </c>
      <c r="E16" s="7">
        <v>0</v>
      </c>
    </row>
    <row r="17" spans="1:5" ht="21" customHeight="1" x14ac:dyDescent="0.3">
      <c r="A17" s="6" t="s">
        <v>42</v>
      </c>
      <c r="B17" s="86" t="s">
        <v>42</v>
      </c>
      <c r="C17" s="4">
        <v>0</v>
      </c>
      <c r="D17" s="4">
        <v>0</v>
      </c>
      <c r="E17" s="47">
        <v>0</v>
      </c>
    </row>
    <row r="18" spans="1:5" x14ac:dyDescent="0.3">
      <c r="A18" s="73"/>
      <c r="B18" s="85"/>
    </row>
  </sheetData>
  <mergeCells count="5">
    <mergeCell ref="A1:E1"/>
    <mergeCell ref="A3:E3"/>
    <mergeCell ref="A5:B5"/>
    <mergeCell ref="A11:E11"/>
    <mergeCell ref="A13:B13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5" firstPageNumber="2" orientation="portrait" useFirstPageNumber="1" r:id="rId1"/>
  <headerFooter>
    <oddFooter>&amp;R&amp;"굴림,보통"&amp;9참좋은재가노인돌봄센터 (2021. 11.30)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5</vt:i4>
      </vt:variant>
    </vt:vector>
  </HeadingPairs>
  <TitlesOfParts>
    <vt:vector size="10" baseType="lpstr">
      <vt:lpstr>재가-일반사업</vt:lpstr>
      <vt:lpstr>재가-식사배달</vt:lpstr>
      <vt:lpstr>맞춤돌봄</vt:lpstr>
      <vt:lpstr>방문요양</vt:lpstr>
      <vt:lpstr>특별회계</vt:lpstr>
      <vt:lpstr>맞춤돌봄!Consolidate_Area</vt:lpstr>
      <vt:lpstr>방문요양!Consolidate_Area</vt:lpstr>
      <vt:lpstr>'재가-식사배달'!Consolidate_Area</vt:lpstr>
      <vt:lpstr>'재가-일반사업'!Consolidate_Area</vt:lpstr>
      <vt:lpstr>특별회계!Consolidate_Area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2022-07-26T05:29:41Z</dcterms:created>
  <dcterms:modified xsi:type="dcterms:W3CDTF">2022-07-26T05:55:49Z</dcterms:modified>
</cp:coreProperties>
</file>