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6749024-E5F9-47A2-BCDB-036536B9FA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년 1차추경" sheetId="1" r:id="rId1"/>
  </sheets>
  <definedNames>
    <definedName name="_xlnm.Print_Area" localSheetId="0">'2019년 1차추경'!$A$1:$F$66</definedName>
  </definedNames>
  <calcPr calcId="181029"/>
</workbook>
</file>

<file path=xl/calcChain.xml><?xml version="1.0" encoding="utf-8"?>
<calcChain xmlns="http://schemas.openxmlformats.org/spreadsheetml/2006/main">
  <c r="E34" i="1" l="1"/>
  <c r="D34" i="1"/>
  <c r="D31" i="1"/>
  <c r="D24" i="1"/>
  <c r="E23" i="1"/>
  <c r="D23" i="1"/>
  <c r="E31" i="1"/>
  <c r="E42" i="1"/>
  <c r="E57" i="1"/>
  <c r="E50" i="1"/>
  <c r="E46" i="1"/>
  <c r="E45" i="1" s="1"/>
  <c r="F48" i="1"/>
  <c r="D50" i="1" l="1"/>
  <c r="F54" i="1"/>
  <c r="F52" i="1"/>
  <c r="E41" i="1"/>
  <c r="D42" i="1"/>
  <c r="D41" i="1" s="1"/>
  <c r="F44" i="1"/>
  <c r="F43" i="1"/>
  <c r="D12" i="1"/>
  <c r="E12" i="1"/>
  <c r="E11" i="1"/>
  <c r="E8" i="1"/>
  <c r="D8" i="1"/>
  <c r="F10" i="1"/>
  <c r="F65" i="1"/>
  <c r="F64" i="1"/>
  <c r="E63" i="1"/>
  <c r="D63" i="1"/>
  <c r="F61" i="1"/>
  <c r="F60" i="1"/>
  <c r="F59" i="1"/>
  <c r="F58" i="1"/>
  <c r="D57" i="1"/>
  <c r="F42" i="1" l="1"/>
  <c r="F41" i="1"/>
  <c r="F57" i="1"/>
  <c r="E62" i="1"/>
  <c r="D62" i="1"/>
  <c r="F51" i="1"/>
  <c r="F56" i="1"/>
  <c r="F55" i="1"/>
  <c r="F53" i="1"/>
  <c r="D46" i="1"/>
  <c r="D45" i="1" s="1"/>
  <c r="F40" i="1"/>
  <c r="E24" i="1"/>
  <c r="F30" i="1"/>
  <c r="F29" i="1"/>
  <c r="F28" i="1"/>
  <c r="F27" i="1"/>
  <c r="F26" i="1"/>
  <c r="F25" i="1"/>
  <c r="E22" i="1" l="1"/>
  <c r="D22" i="1"/>
  <c r="F50" i="1"/>
  <c r="F63" i="1"/>
  <c r="F46" i="1"/>
  <c r="F24" i="1"/>
  <c r="E15" i="1"/>
  <c r="D15" i="1"/>
  <c r="D11" i="1"/>
  <c r="E5" i="1"/>
  <c r="D5" i="1"/>
  <c r="F17" i="1"/>
  <c r="F16" i="1"/>
  <c r="F9" i="1"/>
  <c r="F7" i="1"/>
  <c r="F6" i="1"/>
  <c r="F22" i="1" l="1"/>
  <c r="E4" i="1"/>
  <c r="D4" i="1"/>
  <c r="F23" i="1"/>
  <c r="F15" i="1"/>
  <c r="F8" i="1"/>
  <c r="F5" i="1"/>
  <c r="F62" i="1"/>
  <c r="F49" i="1"/>
  <c r="F47" i="1"/>
  <c r="F39" i="1"/>
  <c r="F38" i="1"/>
  <c r="F37" i="1"/>
  <c r="F36" i="1"/>
  <c r="F35" i="1"/>
  <c r="F34" i="1"/>
  <c r="F33" i="1"/>
  <c r="F32" i="1"/>
  <c r="F31" i="1"/>
  <c r="F14" i="1"/>
  <c r="F12" i="1"/>
  <c r="F4" i="1" l="1"/>
  <c r="F45" i="1"/>
  <c r="F11" i="1"/>
</calcChain>
</file>

<file path=xl/sharedStrings.xml><?xml version="1.0" encoding="utf-8"?>
<sst xmlns="http://schemas.openxmlformats.org/spreadsheetml/2006/main" count="74" uniqueCount="68">
  <si>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</si>
  <si>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</si>
  <si>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</si>
  <si>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</si>
  <si>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</si>
  <si>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</si>
  <si>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</si>
  <si>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</si>
  <si>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</si>
  <si>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</si>
  <si>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</si>
  <si>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</si>
  <si>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</si>
  <si>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</si>
  <si>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</si>
  <si>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■ 참좋은기억학교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</si>
  <si>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</si>
  <si>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</si>
  <si>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</si>
  <si>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</si>
  <si>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</si>
  <si>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</si>
  <si>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</si>
  <si>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</si>
  <si>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</si>
  <si>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</si>
  <si>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03 잡수입</t>
    <phoneticPr fontId="5" type="noConversion"/>
  </si>
  <si>
    <t>31 잡수입</t>
    <phoneticPr fontId="5" type="noConversion"/>
  </si>
  <si>
    <t>04 이월금</t>
    <phoneticPr fontId="5" type="noConversion"/>
  </si>
  <si>
    <t>41 이월금</t>
    <phoneticPr fontId="5" type="noConversion"/>
  </si>
  <si>
    <t>33 일반사업비</t>
    <phoneticPr fontId="5" type="noConversion"/>
  </si>
  <si>
    <t>331 홍보출판사업비</t>
    <phoneticPr fontId="5" type="noConversion"/>
  </si>
  <si>
    <t>332 직원연수교육비</t>
    <phoneticPr fontId="5" type="noConversion"/>
  </si>
  <si>
    <t>333 봉사자및후원자관리비</t>
    <phoneticPr fontId="5" type="noConversion"/>
  </si>
  <si>
    <t>334 기타사업비</t>
    <phoneticPr fontId="5" type="noConversion"/>
  </si>
  <si>
    <t>당초</t>
    <phoneticPr fontId="3" type="noConversion"/>
  </si>
  <si>
    <t>추경</t>
    <phoneticPr fontId="3" type="noConversion"/>
  </si>
  <si>
    <t>11입소비용수입</t>
    <phoneticPr fontId="5" type="noConversion"/>
  </si>
  <si>
    <t>01입소자부담금수입</t>
    <phoneticPr fontId="5" type="noConversion"/>
  </si>
  <si>
    <t xml:space="preserve"> 111입소비용수입</t>
    <phoneticPr fontId="5" type="noConversion"/>
  </si>
  <si>
    <t>02보조금수입</t>
    <phoneticPr fontId="5" type="noConversion"/>
  </si>
  <si>
    <t>21보조금수입</t>
    <phoneticPr fontId="5" type="noConversion"/>
  </si>
  <si>
    <t>312 기타잡수입</t>
    <phoneticPr fontId="3" type="noConversion"/>
  </si>
  <si>
    <t>311 기타예금이자수입</t>
    <phoneticPr fontId="3" type="noConversion"/>
  </si>
  <si>
    <t>03 사업비</t>
    <phoneticPr fontId="5" type="noConversion"/>
  </si>
  <si>
    <t>04 예비비및기타</t>
    <phoneticPr fontId="5" type="noConversion"/>
  </si>
  <si>
    <t>02 재산조성비</t>
    <phoneticPr fontId="5" type="noConversion"/>
  </si>
  <si>
    <t>21 시설비</t>
    <phoneticPr fontId="5" type="noConversion"/>
  </si>
  <si>
    <t>211 자산취득비</t>
    <phoneticPr fontId="5" type="noConversion"/>
  </si>
  <si>
    <t>212 시설장비유지비</t>
    <phoneticPr fontId="5" type="noConversion"/>
  </si>
  <si>
    <t>31 운영비</t>
    <phoneticPr fontId="5" type="noConversion"/>
  </si>
  <si>
    <t>32 사업비</t>
    <phoneticPr fontId="5" type="noConversion"/>
  </si>
  <si>
    <t>311 생계비</t>
    <phoneticPr fontId="5" type="noConversion"/>
  </si>
  <si>
    <t>312 수용기관경비</t>
    <phoneticPr fontId="5" type="noConversion"/>
  </si>
  <si>
    <t>41 예비비및기타</t>
    <phoneticPr fontId="5" type="noConversion"/>
  </si>
  <si>
    <t>411 예비비</t>
    <phoneticPr fontId="3" type="noConversion"/>
  </si>
  <si>
    <t>412 반환금</t>
    <phoneticPr fontId="5" type="noConversion"/>
  </si>
  <si>
    <t>321 기능회복훈련사업비</t>
    <phoneticPr fontId="5" type="noConversion"/>
  </si>
  <si>
    <t>322 간호및처치사업비</t>
    <phoneticPr fontId="5" type="noConversion"/>
  </si>
  <si>
    <t>323 재활프로그램사업비</t>
    <phoneticPr fontId="3" type="noConversion"/>
  </si>
  <si>
    <t>324 일사생활지원사업비</t>
    <phoneticPr fontId="5" type="noConversion"/>
  </si>
  <si>
    <t>325 특별사업지원비</t>
    <phoneticPr fontId="5" type="noConversion"/>
  </si>
  <si>
    <t>326 상담사업비</t>
    <phoneticPr fontId="5" type="noConversion"/>
  </si>
  <si>
    <t>1. 2019년 1차 추가경정 세입예산 내역</t>
    <phoneticPr fontId="3" type="noConversion"/>
  </si>
  <si>
    <t>2. 2019년 1차 추가경정 세출예산 내역</t>
    <phoneticPr fontId="3" type="noConversion"/>
  </si>
  <si>
    <t>211시도보조금</t>
    <phoneticPr fontId="3" type="noConversion"/>
  </si>
  <si>
    <t>411 전년도이월금</t>
    <phoneticPr fontId="5" type="noConversion"/>
  </si>
  <si>
    <t>313 특별급식비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</si>
</sst>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27" xfId="1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left" vertical="center"/>
    </xf>
    <xf numFmtId="3" fontId="0" fillId="0" borderId="29" xfId="0" applyNumberFormat="1" applyBorder="1">
      <alignment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</cellXfs>
  <cellStyles count="5">
    <cellStyle name="쉼표 [0]" xfId="1" builtinId="6"/>
    <cellStyle name="쉼표 [0] 2" xfId="2" xr:uid="{00000000-0005-0000-0000-000001000000}"/>
    <cellStyle name="표준" xfId="0" builtinId="0"/>
    <cellStyle name="표준 2" xfId="3" xr:uid="{00000000-0005-0000-0000-000003000000}"/>
    <cellStyle name="표준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view="pageBreakPreview" zoomScaleNormal="100" zoomScaleSheetLayoutView="100" workbookViewId="0">
      <selection activeCell="V30" sqref="V30"/>
    </sheetView>
  </sheetViews>
  <sheetFormatPr defaultRowHeight="16.5" x14ac:dyDescent="0.3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 x14ac:dyDescent="0.3">
      <c r="A1" s="57" t="s">
        <v>63</v>
      </c>
      <c r="B1" s="57"/>
      <c r="C1" s="57"/>
      <c r="D1" s="57"/>
      <c r="E1" s="57"/>
      <c r="F1" s="57"/>
    </row>
    <row r="2" spans="1:6" ht="18" customHeight="1" x14ac:dyDescent="0.3">
      <c r="A2" s="1" t="s">
        <v>15</v>
      </c>
      <c r="B2" s="2"/>
    </row>
    <row r="3" spans="1:6" ht="17.100000000000001" customHeight="1" x14ac:dyDescent="0.3">
      <c r="A3" s="3" t="s">
        <v>0</v>
      </c>
      <c r="B3" s="4" t="s">
        <v>1</v>
      </c>
      <c r="C3" s="4" t="s">
        <v>2</v>
      </c>
      <c r="D3" s="5" t="s">
        <v>35</v>
      </c>
      <c r="E3" s="6" t="s">
        <v>36</v>
      </c>
      <c r="F3" s="46" t="s">
        <v>5</v>
      </c>
    </row>
    <row r="4" spans="1:6" ht="17.100000000000001" customHeight="1" x14ac:dyDescent="0.3">
      <c r="A4" s="58" t="s">
        <v>6</v>
      </c>
      <c r="B4" s="59"/>
      <c r="C4" s="60"/>
      <c r="D4" s="7">
        <f>SUM(D5,D8,D11,D15)</f>
        <v>371695000</v>
      </c>
      <c r="E4" s="7">
        <f>SUM(E5,E8,E11,E15)</f>
        <v>369676000</v>
      </c>
      <c r="F4" s="47">
        <f t="shared" ref="F4:F9" si="0">E4-D4</f>
        <v>-2019000</v>
      </c>
    </row>
    <row r="5" spans="1:6" ht="17.100000000000001" customHeight="1" x14ac:dyDescent="0.3">
      <c r="A5" s="8" t="s">
        <v>38</v>
      </c>
      <c r="B5" s="9"/>
      <c r="C5" s="10"/>
      <c r="D5" s="11">
        <f>D6</f>
        <v>54560000</v>
      </c>
      <c r="E5" s="11">
        <f>E6</f>
        <v>52080000</v>
      </c>
      <c r="F5" s="48">
        <f t="shared" si="0"/>
        <v>-2480000</v>
      </c>
    </row>
    <row r="6" spans="1:6" ht="17.100000000000001" customHeight="1" x14ac:dyDescent="0.3">
      <c r="A6" s="13"/>
      <c r="B6" s="14" t="s">
        <v>37</v>
      </c>
      <c r="C6" s="10"/>
      <c r="D6" s="12">
        <v>54560000</v>
      </c>
      <c r="E6" s="12">
        <v>52080000</v>
      </c>
      <c r="F6" s="48">
        <f t="shared" si="0"/>
        <v>-2480000</v>
      </c>
    </row>
    <row r="7" spans="1:6" ht="17.100000000000001" customHeight="1" x14ac:dyDescent="0.3">
      <c r="A7" s="13"/>
      <c r="B7" s="15"/>
      <c r="C7" s="39" t="s">
        <v>39</v>
      </c>
      <c r="D7" s="12">
        <v>54560000</v>
      </c>
      <c r="E7" s="12">
        <v>52080000</v>
      </c>
      <c r="F7" s="48">
        <f t="shared" si="0"/>
        <v>-2480000</v>
      </c>
    </row>
    <row r="8" spans="1:6" ht="17.100000000000001" customHeight="1" x14ac:dyDescent="0.3">
      <c r="A8" s="8" t="s">
        <v>40</v>
      </c>
      <c r="B8" s="20"/>
      <c r="C8" s="18"/>
      <c r="D8" s="11">
        <f>SUM(D10:D10)</f>
        <v>303000000</v>
      </c>
      <c r="E8" s="11">
        <f>SUM(E10:E10)</f>
        <v>303000000</v>
      </c>
      <c r="F8" s="48">
        <f t="shared" si="0"/>
        <v>0</v>
      </c>
    </row>
    <row r="9" spans="1:6" ht="17.100000000000001" customHeight="1" x14ac:dyDescent="0.3">
      <c r="A9" s="13"/>
      <c r="B9" s="14" t="s">
        <v>41</v>
      </c>
      <c r="C9" s="18"/>
      <c r="D9" s="12">
        <v>303000000</v>
      </c>
      <c r="E9" s="12">
        <v>303000000</v>
      </c>
      <c r="F9" s="48">
        <f t="shared" si="0"/>
        <v>0</v>
      </c>
    </row>
    <row r="10" spans="1:6" ht="17.100000000000001" customHeight="1" x14ac:dyDescent="0.3">
      <c r="A10" s="13"/>
      <c r="B10" s="19"/>
      <c r="C10" s="16" t="s">
        <v>65</v>
      </c>
      <c r="D10" s="12">
        <v>303000000</v>
      </c>
      <c r="E10" s="12">
        <v>303000000</v>
      </c>
      <c r="F10" s="48">
        <f t="shared" ref="F10" si="1">E10-D10</f>
        <v>0</v>
      </c>
    </row>
    <row r="11" spans="1:6" ht="17.100000000000001" customHeight="1" x14ac:dyDescent="0.3">
      <c r="A11" s="8" t="s">
        <v>26</v>
      </c>
      <c r="B11" s="20"/>
      <c r="C11" s="18"/>
      <c r="D11" s="11">
        <f>D12</f>
        <v>4135000</v>
      </c>
      <c r="E11" s="11">
        <f>SUM(E13:E14)</f>
        <v>4150438</v>
      </c>
      <c r="F11" s="48">
        <f t="shared" ref="F11:F12" si="2">E11-D11</f>
        <v>15438</v>
      </c>
    </row>
    <row r="12" spans="1:6" ht="17.100000000000001" customHeight="1" x14ac:dyDescent="0.3">
      <c r="A12" s="21"/>
      <c r="B12" s="14" t="s">
        <v>27</v>
      </c>
      <c r="C12" s="18"/>
      <c r="D12" s="12">
        <f>SUM(D13:D14)</f>
        <v>4135000</v>
      </c>
      <c r="E12" s="12">
        <f>SUM(E13:E14)</f>
        <v>4150438</v>
      </c>
      <c r="F12" s="48">
        <f t="shared" si="2"/>
        <v>15438</v>
      </c>
    </row>
    <row r="13" spans="1:6" ht="17.100000000000001" customHeight="1" x14ac:dyDescent="0.3">
      <c r="A13" s="21"/>
      <c r="B13" s="22"/>
      <c r="C13" s="16" t="s">
        <v>43</v>
      </c>
      <c r="D13" s="12">
        <v>55000</v>
      </c>
      <c r="E13" s="12">
        <v>30438</v>
      </c>
      <c r="F13" s="48"/>
    </row>
    <row r="14" spans="1:6" ht="17.100000000000001" customHeight="1" x14ac:dyDescent="0.3">
      <c r="A14" s="21"/>
      <c r="B14" s="22"/>
      <c r="C14" s="16" t="s">
        <v>42</v>
      </c>
      <c r="D14" s="12">
        <v>4080000</v>
      </c>
      <c r="E14" s="12">
        <v>4120000</v>
      </c>
      <c r="F14" s="48">
        <f>E14-D14</f>
        <v>40000</v>
      </c>
    </row>
    <row r="15" spans="1:6" ht="17.100000000000001" customHeight="1" x14ac:dyDescent="0.3">
      <c r="A15" s="8" t="s">
        <v>28</v>
      </c>
      <c r="B15" s="20"/>
      <c r="C15" s="18"/>
      <c r="D15" s="11">
        <f>D16</f>
        <v>10000000</v>
      </c>
      <c r="E15" s="11">
        <f>E16</f>
        <v>10445562</v>
      </c>
      <c r="F15" s="48">
        <f t="shared" ref="F15:F16" si="3">E15-D15</f>
        <v>445562</v>
      </c>
    </row>
    <row r="16" spans="1:6" ht="17.100000000000001" customHeight="1" x14ac:dyDescent="0.3">
      <c r="A16" s="13"/>
      <c r="B16" s="14" t="s">
        <v>29</v>
      </c>
      <c r="C16" s="18"/>
      <c r="D16" s="12">
        <v>10000000</v>
      </c>
      <c r="E16" s="12">
        <v>10445562</v>
      </c>
      <c r="F16" s="48">
        <f t="shared" si="3"/>
        <v>445562</v>
      </c>
    </row>
    <row r="17" spans="1:6" ht="17.100000000000001" customHeight="1" x14ac:dyDescent="0.3">
      <c r="A17" s="42"/>
      <c r="B17" s="43"/>
      <c r="C17" s="44" t="s">
        <v>66</v>
      </c>
      <c r="D17" s="23">
        <v>10000000</v>
      </c>
      <c r="E17" s="23">
        <v>10445562</v>
      </c>
      <c r="F17" s="45">
        <f>E17-D17</f>
        <v>445562</v>
      </c>
    </row>
    <row r="18" spans="1:6" ht="17.100000000000001" customHeight="1" x14ac:dyDescent="0.3">
      <c r="A18" s="24"/>
      <c r="B18" s="24"/>
      <c r="C18" s="25"/>
      <c r="D18" s="26"/>
      <c r="E18" s="26"/>
      <c r="F18" s="26"/>
    </row>
    <row r="19" spans="1:6" ht="33.75" customHeight="1" x14ac:dyDescent="0.3">
      <c r="A19" s="61" t="s">
        <v>64</v>
      </c>
      <c r="B19" s="61"/>
      <c r="C19" s="61"/>
      <c r="D19" s="61"/>
      <c r="E19" s="61"/>
      <c r="F19" s="61"/>
    </row>
    <row r="20" spans="1:6" ht="27" customHeight="1" x14ac:dyDescent="0.3">
      <c r="A20" s="27" t="s">
        <v>15</v>
      </c>
      <c r="B20" s="28"/>
      <c r="C20" s="29"/>
      <c r="D20" s="30"/>
      <c r="E20" s="30"/>
      <c r="F20" s="31"/>
    </row>
    <row r="21" spans="1:6" ht="20.25" customHeight="1" x14ac:dyDescent="0.3">
      <c r="A21" s="32" t="s">
        <v>0</v>
      </c>
      <c r="B21" s="33" t="s">
        <v>1</v>
      </c>
      <c r="C21" s="33" t="s">
        <v>2</v>
      </c>
      <c r="D21" s="34" t="s">
        <v>3</v>
      </c>
      <c r="E21" s="35" t="s">
        <v>4</v>
      </c>
      <c r="F21" s="49" t="s">
        <v>5</v>
      </c>
    </row>
    <row r="22" spans="1:6" ht="18" customHeight="1" x14ac:dyDescent="0.3">
      <c r="A22" s="58" t="s">
        <v>6</v>
      </c>
      <c r="B22" s="59"/>
      <c r="C22" s="60"/>
      <c r="D22" s="7">
        <f>SUM(D23,D41,D45,D62)</f>
        <v>371695000</v>
      </c>
      <c r="E22" s="7">
        <f>SUM(E23,E41,E45,E62)</f>
        <v>369676000</v>
      </c>
      <c r="F22" s="47">
        <f>E22-D22</f>
        <v>-2019000</v>
      </c>
    </row>
    <row r="23" spans="1:6" ht="18" customHeight="1" x14ac:dyDescent="0.3">
      <c r="A23" s="8" t="s">
        <v>7</v>
      </c>
      <c r="B23" s="20"/>
      <c r="C23" s="10"/>
      <c r="D23" s="36">
        <f>SUM(D24,D31,D34)</f>
        <v>340871132</v>
      </c>
      <c r="E23" s="36">
        <f>SUM(E24,E31,E34)</f>
        <v>337056691</v>
      </c>
      <c r="F23" s="50">
        <f>E23-D23</f>
        <v>-3814441</v>
      </c>
    </row>
    <row r="24" spans="1:6" ht="18" customHeight="1" x14ac:dyDescent="0.3">
      <c r="A24" s="21"/>
      <c r="B24" s="14" t="s">
        <v>8</v>
      </c>
      <c r="C24" s="10"/>
      <c r="D24" s="37">
        <f>SUM(D25:D30)</f>
        <v>293787132</v>
      </c>
      <c r="E24" s="37">
        <f>SUM(E25:E30)</f>
        <v>288420611</v>
      </c>
      <c r="F24" s="50">
        <f>E24-D24</f>
        <v>-5366521</v>
      </c>
    </row>
    <row r="25" spans="1:6" ht="18" customHeight="1" x14ac:dyDescent="0.3">
      <c r="A25" s="21"/>
      <c r="B25" s="22"/>
      <c r="C25" s="16" t="s">
        <v>16</v>
      </c>
      <c r="D25" s="37">
        <v>220447800</v>
      </c>
      <c r="E25" s="37">
        <v>219865000</v>
      </c>
      <c r="F25" s="50">
        <f t="shared" ref="F25:F27" si="4">E25-D25</f>
        <v>-582800</v>
      </c>
    </row>
    <row r="26" spans="1:6" ht="18" customHeight="1" x14ac:dyDescent="0.3">
      <c r="A26" s="21"/>
      <c r="B26" s="15"/>
      <c r="C26" s="16" t="s">
        <v>17</v>
      </c>
      <c r="D26" s="37">
        <v>25312680</v>
      </c>
      <c r="E26" s="37">
        <v>24810720</v>
      </c>
      <c r="F26" s="50">
        <f t="shared" si="4"/>
        <v>-501960</v>
      </c>
    </row>
    <row r="27" spans="1:6" ht="18" customHeight="1" x14ac:dyDescent="0.3">
      <c r="A27" s="21"/>
      <c r="B27" s="15"/>
      <c r="C27" s="16" t="s">
        <v>18</v>
      </c>
      <c r="D27" s="37">
        <v>0</v>
      </c>
      <c r="E27" s="37">
        <v>0</v>
      </c>
      <c r="F27" s="50">
        <f t="shared" si="4"/>
        <v>0</v>
      </c>
    </row>
    <row r="28" spans="1:6" ht="18" customHeight="1" x14ac:dyDescent="0.3">
      <c r="A28" s="21"/>
      <c r="B28" s="15"/>
      <c r="C28" s="16" t="s">
        <v>19</v>
      </c>
      <c r="D28" s="37">
        <v>22486080</v>
      </c>
      <c r="E28" s="37">
        <v>20589600</v>
      </c>
      <c r="F28" s="50">
        <f t="shared" ref="F28" si="5">E28-D28</f>
        <v>-1896480</v>
      </c>
    </row>
    <row r="29" spans="1:6" ht="18" customHeight="1" x14ac:dyDescent="0.3">
      <c r="A29" s="21"/>
      <c r="B29" s="15"/>
      <c r="C29" s="16" t="s">
        <v>20</v>
      </c>
      <c r="D29" s="37">
        <v>25040572</v>
      </c>
      <c r="E29" s="37">
        <v>22655291</v>
      </c>
      <c r="F29" s="50">
        <f t="shared" ref="F29" si="6">E29-D29</f>
        <v>-2385281</v>
      </c>
    </row>
    <row r="30" spans="1:6" ht="18" customHeight="1" x14ac:dyDescent="0.3">
      <c r="A30" s="21"/>
      <c r="B30" s="17"/>
      <c r="C30" s="16" t="s">
        <v>21</v>
      </c>
      <c r="D30" s="37">
        <v>500000</v>
      </c>
      <c r="E30" s="37">
        <v>500000</v>
      </c>
      <c r="F30" s="50">
        <f t="shared" ref="F30" si="7">E30-D30</f>
        <v>0</v>
      </c>
    </row>
    <row r="31" spans="1:6" ht="18" customHeight="1" x14ac:dyDescent="0.3">
      <c r="A31" s="21"/>
      <c r="B31" s="14" t="s">
        <v>9</v>
      </c>
      <c r="C31" s="10"/>
      <c r="D31" s="37">
        <f>SUM(D32:D33)</f>
        <v>1600000</v>
      </c>
      <c r="E31" s="37">
        <f>SUM(E32:E33)</f>
        <v>1200000</v>
      </c>
      <c r="F31" s="50">
        <f t="shared" ref="F31:F40" si="8">E31-D31</f>
        <v>-400000</v>
      </c>
    </row>
    <row r="32" spans="1:6" ht="18" customHeight="1" x14ac:dyDescent="0.3">
      <c r="A32" s="21"/>
      <c r="B32" s="22"/>
      <c r="C32" s="16" t="s">
        <v>10</v>
      </c>
      <c r="D32" s="37">
        <v>1000000</v>
      </c>
      <c r="E32" s="37">
        <v>800000</v>
      </c>
      <c r="F32" s="50">
        <f t="shared" si="8"/>
        <v>-200000</v>
      </c>
    </row>
    <row r="33" spans="1:6" ht="18" customHeight="1" x14ac:dyDescent="0.3">
      <c r="A33" s="21"/>
      <c r="B33" s="19"/>
      <c r="C33" s="16" t="s">
        <v>22</v>
      </c>
      <c r="D33" s="37">
        <v>600000</v>
      </c>
      <c r="E33" s="37">
        <v>400000</v>
      </c>
      <c r="F33" s="50">
        <f t="shared" si="8"/>
        <v>-200000</v>
      </c>
    </row>
    <row r="34" spans="1:6" ht="18" customHeight="1" x14ac:dyDescent="0.3">
      <c r="A34" s="21"/>
      <c r="B34" s="14" t="s">
        <v>11</v>
      </c>
      <c r="C34" s="18"/>
      <c r="D34" s="37">
        <f>SUM(D35:D40)</f>
        <v>45484000</v>
      </c>
      <c r="E34" s="37">
        <f>SUM(E35:E40)</f>
        <v>47436080</v>
      </c>
      <c r="F34" s="50">
        <f t="shared" si="8"/>
        <v>1952080</v>
      </c>
    </row>
    <row r="35" spans="1:6" ht="18" customHeight="1" x14ac:dyDescent="0.3">
      <c r="A35" s="21"/>
      <c r="B35" s="15"/>
      <c r="C35" s="16" t="s">
        <v>12</v>
      </c>
      <c r="D35" s="37">
        <v>360000</v>
      </c>
      <c r="E35" s="37">
        <v>360000</v>
      </c>
      <c r="F35" s="50">
        <f t="shared" si="8"/>
        <v>0</v>
      </c>
    </row>
    <row r="36" spans="1:6" ht="18" customHeight="1" x14ac:dyDescent="0.3">
      <c r="A36" s="21"/>
      <c r="B36" s="15"/>
      <c r="C36" s="16" t="s">
        <v>23</v>
      </c>
      <c r="D36" s="37">
        <v>12824000</v>
      </c>
      <c r="E36" s="37">
        <v>12254080</v>
      </c>
      <c r="F36" s="50">
        <f t="shared" si="8"/>
        <v>-569920</v>
      </c>
    </row>
    <row r="37" spans="1:6" ht="18" customHeight="1" x14ac:dyDescent="0.3">
      <c r="A37" s="21"/>
      <c r="B37" s="15"/>
      <c r="C37" s="16" t="s">
        <v>13</v>
      </c>
      <c r="D37" s="37">
        <v>15600000</v>
      </c>
      <c r="E37" s="37">
        <v>18000000</v>
      </c>
      <c r="F37" s="50">
        <f t="shared" si="8"/>
        <v>2400000</v>
      </c>
    </row>
    <row r="38" spans="1:6" ht="17.100000000000001" customHeight="1" x14ac:dyDescent="0.3">
      <c r="A38" s="21"/>
      <c r="B38" s="15"/>
      <c r="C38" s="16" t="s">
        <v>24</v>
      </c>
      <c r="D38" s="37">
        <v>4170000</v>
      </c>
      <c r="E38" s="37">
        <v>4092000</v>
      </c>
      <c r="F38" s="50">
        <f t="shared" si="8"/>
        <v>-78000</v>
      </c>
    </row>
    <row r="39" spans="1:6" ht="18" customHeight="1" x14ac:dyDescent="0.3">
      <c r="A39" s="21"/>
      <c r="B39" s="15"/>
      <c r="C39" s="16" t="s">
        <v>14</v>
      </c>
      <c r="D39" s="38">
        <v>8200000</v>
      </c>
      <c r="E39" s="38">
        <v>8400000</v>
      </c>
      <c r="F39" s="51">
        <f t="shared" si="8"/>
        <v>200000</v>
      </c>
    </row>
    <row r="40" spans="1:6" ht="18" customHeight="1" x14ac:dyDescent="0.3">
      <c r="A40" s="13"/>
      <c r="B40" s="17"/>
      <c r="C40" s="16" t="s">
        <v>25</v>
      </c>
      <c r="D40" s="38">
        <v>4330000</v>
      </c>
      <c r="E40" s="38">
        <v>4330000</v>
      </c>
      <c r="F40" s="51">
        <f t="shared" si="8"/>
        <v>0</v>
      </c>
    </row>
    <row r="41" spans="1:6" ht="18" customHeight="1" x14ac:dyDescent="0.3">
      <c r="A41" s="8" t="s">
        <v>46</v>
      </c>
      <c r="B41" s="20"/>
      <c r="C41" s="10"/>
      <c r="D41" s="36">
        <f>D42</f>
        <v>1500000</v>
      </c>
      <c r="E41" s="36">
        <f>E42</f>
        <v>2100000</v>
      </c>
      <c r="F41" s="50">
        <f>E41-D41</f>
        <v>600000</v>
      </c>
    </row>
    <row r="42" spans="1:6" ht="18" customHeight="1" x14ac:dyDescent="0.3">
      <c r="A42" s="21"/>
      <c r="B42" s="14" t="s">
        <v>47</v>
      </c>
      <c r="C42" s="10"/>
      <c r="D42" s="37">
        <f>SUM(D43:D44)</f>
        <v>1500000</v>
      </c>
      <c r="E42" s="37">
        <f>SUM(E43:E44)</f>
        <v>2100000</v>
      </c>
      <c r="F42" s="50">
        <f>E42-D42</f>
        <v>600000</v>
      </c>
    </row>
    <row r="43" spans="1:6" ht="18" customHeight="1" x14ac:dyDescent="0.3">
      <c r="A43" s="21"/>
      <c r="B43" s="22"/>
      <c r="C43" s="16" t="s">
        <v>48</v>
      </c>
      <c r="D43" s="37">
        <v>1000000</v>
      </c>
      <c r="E43" s="37">
        <v>1600000</v>
      </c>
      <c r="F43" s="50">
        <f t="shared" ref="F43:F44" si="9">E43-D43</f>
        <v>600000</v>
      </c>
    </row>
    <row r="44" spans="1:6" ht="18" customHeight="1" x14ac:dyDescent="0.3">
      <c r="A44" s="21"/>
      <c r="B44" s="15"/>
      <c r="C44" s="16" t="s">
        <v>49</v>
      </c>
      <c r="D44" s="37">
        <v>500000</v>
      </c>
      <c r="E44" s="37">
        <v>500000</v>
      </c>
      <c r="F44" s="50">
        <f t="shared" si="9"/>
        <v>0</v>
      </c>
    </row>
    <row r="45" spans="1:6" ht="18" customHeight="1" x14ac:dyDescent="0.3">
      <c r="A45" s="8" t="s">
        <v>44</v>
      </c>
      <c r="B45" s="40"/>
      <c r="C45" s="18"/>
      <c r="D45" s="36">
        <f>SUM(D46,D50,D57)</f>
        <v>29252000</v>
      </c>
      <c r="E45" s="36">
        <f>SUM(E46,E50,E57)</f>
        <v>30432000</v>
      </c>
      <c r="F45" s="50">
        <f t="shared" ref="F45:F49" si="10">E45-D45</f>
        <v>1180000</v>
      </c>
    </row>
    <row r="46" spans="1:6" ht="18" customHeight="1" x14ac:dyDescent="0.3">
      <c r="A46" s="41"/>
      <c r="B46" s="14" t="s">
        <v>50</v>
      </c>
      <c r="C46" s="18"/>
      <c r="D46" s="37">
        <f>SUM(D47:D49)</f>
        <v>11850000</v>
      </c>
      <c r="E46" s="37">
        <f>SUM(E47:E49)</f>
        <v>13000000</v>
      </c>
      <c r="F46" s="50">
        <f>E46-D46</f>
        <v>1150000</v>
      </c>
    </row>
    <row r="47" spans="1:6" ht="18" customHeight="1" x14ac:dyDescent="0.3">
      <c r="A47" s="21"/>
      <c r="B47" s="22"/>
      <c r="C47" s="16" t="s">
        <v>52</v>
      </c>
      <c r="D47" s="37">
        <v>11160000</v>
      </c>
      <c r="E47" s="37">
        <v>12400000</v>
      </c>
      <c r="F47" s="50">
        <f t="shared" si="10"/>
        <v>1240000</v>
      </c>
    </row>
    <row r="48" spans="1:6" ht="18" customHeight="1" x14ac:dyDescent="0.3">
      <c r="A48" s="13"/>
      <c r="B48" s="22"/>
      <c r="C48" s="16" t="s">
        <v>53</v>
      </c>
      <c r="D48" s="37">
        <v>200000</v>
      </c>
      <c r="E48" s="37">
        <v>600000</v>
      </c>
      <c r="F48" s="50">
        <f t="shared" ref="F48" si="11">E48-D48</f>
        <v>400000</v>
      </c>
    </row>
    <row r="49" spans="1:6" ht="18" customHeight="1" x14ac:dyDescent="0.3">
      <c r="A49" s="13"/>
      <c r="B49" s="22"/>
      <c r="C49" s="16" t="s">
        <v>67</v>
      </c>
      <c r="D49" s="37">
        <v>490000</v>
      </c>
      <c r="E49" s="37">
        <v>0</v>
      </c>
      <c r="F49" s="50">
        <f t="shared" si="10"/>
        <v>-490000</v>
      </c>
    </row>
    <row r="50" spans="1:6" ht="18" customHeight="1" x14ac:dyDescent="0.3">
      <c r="A50" s="21"/>
      <c r="B50" s="14" t="s">
        <v>51</v>
      </c>
      <c r="C50" s="18"/>
      <c r="D50" s="37">
        <f>SUM(D51:D56)</f>
        <v>12499000</v>
      </c>
      <c r="E50" s="37">
        <f>SUM(E51:E56)</f>
        <v>12229000</v>
      </c>
      <c r="F50" s="50">
        <f>E50-D50</f>
        <v>-270000</v>
      </c>
    </row>
    <row r="51" spans="1:6" ht="17.100000000000001" customHeight="1" x14ac:dyDescent="0.3">
      <c r="A51" s="13"/>
      <c r="B51" s="22"/>
      <c r="C51" s="16" t="s">
        <v>57</v>
      </c>
      <c r="D51" s="37">
        <v>200000</v>
      </c>
      <c r="E51" s="37">
        <v>200000</v>
      </c>
      <c r="F51" s="50">
        <f t="shared" ref="F51:F52" si="12">E51-D51</f>
        <v>0</v>
      </c>
    </row>
    <row r="52" spans="1:6" ht="18" customHeight="1" x14ac:dyDescent="0.3">
      <c r="A52" s="13"/>
      <c r="B52" s="22"/>
      <c r="C52" s="39" t="s">
        <v>58</v>
      </c>
      <c r="D52" s="37">
        <v>1000000</v>
      </c>
      <c r="E52" s="37">
        <v>1000000</v>
      </c>
      <c r="F52" s="50">
        <f t="shared" si="12"/>
        <v>0</v>
      </c>
    </row>
    <row r="53" spans="1:6" ht="18" customHeight="1" x14ac:dyDescent="0.3">
      <c r="A53" s="13"/>
      <c r="B53" s="22"/>
      <c r="C53" s="39" t="s">
        <v>59</v>
      </c>
      <c r="D53" s="37">
        <v>4224000</v>
      </c>
      <c r="E53" s="37">
        <v>4104000</v>
      </c>
      <c r="F53" s="50">
        <f t="shared" ref="F53:F56" si="13">E53-D53</f>
        <v>-120000</v>
      </c>
    </row>
    <row r="54" spans="1:6" ht="18" customHeight="1" x14ac:dyDescent="0.3">
      <c r="A54" s="13"/>
      <c r="B54" s="22"/>
      <c r="C54" s="39" t="s">
        <v>60</v>
      </c>
      <c r="D54" s="38">
        <v>700000</v>
      </c>
      <c r="E54" s="38">
        <v>700000</v>
      </c>
      <c r="F54" s="50">
        <f t="shared" ref="F54" si="14">E54-D54</f>
        <v>0</v>
      </c>
    </row>
    <row r="55" spans="1:6" ht="18" customHeight="1" x14ac:dyDescent="0.3">
      <c r="A55" s="13"/>
      <c r="B55" s="22"/>
      <c r="C55" s="39" t="s">
        <v>61</v>
      </c>
      <c r="D55" s="38">
        <v>6375000</v>
      </c>
      <c r="E55" s="38">
        <v>5825000</v>
      </c>
      <c r="F55" s="50">
        <f t="shared" si="13"/>
        <v>-550000</v>
      </c>
    </row>
    <row r="56" spans="1:6" ht="17.100000000000001" customHeight="1" x14ac:dyDescent="0.3">
      <c r="A56" s="21"/>
      <c r="B56" s="19"/>
      <c r="C56" s="16" t="s">
        <v>62</v>
      </c>
      <c r="D56" s="37">
        <v>0</v>
      </c>
      <c r="E56" s="37">
        <v>400000</v>
      </c>
      <c r="F56" s="50">
        <f t="shared" si="13"/>
        <v>400000</v>
      </c>
    </row>
    <row r="57" spans="1:6" ht="18" customHeight="1" x14ac:dyDescent="0.3">
      <c r="A57" s="21"/>
      <c r="B57" s="14" t="s">
        <v>30</v>
      </c>
      <c r="C57" s="18"/>
      <c r="D57" s="37">
        <f>SUM(D58:D61)</f>
        <v>4903000</v>
      </c>
      <c r="E57" s="37">
        <f>SUM(E58:E61)</f>
        <v>5203000</v>
      </c>
      <c r="F57" s="50">
        <f>E57-D57</f>
        <v>300000</v>
      </c>
    </row>
    <row r="58" spans="1:6" ht="18" customHeight="1" x14ac:dyDescent="0.3">
      <c r="A58" s="21"/>
      <c r="B58" s="22"/>
      <c r="C58" s="39" t="s">
        <v>31</v>
      </c>
      <c r="D58" s="37">
        <v>1400000</v>
      </c>
      <c r="E58" s="37">
        <v>1400000</v>
      </c>
      <c r="F58" s="50">
        <f t="shared" ref="F58:F61" si="15">E58-D58</f>
        <v>0</v>
      </c>
    </row>
    <row r="59" spans="1:6" ht="18" customHeight="1" x14ac:dyDescent="0.3">
      <c r="A59" s="13"/>
      <c r="B59" s="22"/>
      <c r="C59" s="39" t="s">
        <v>32</v>
      </c>
      <c r="D59" s="37">
        <v>1503000</v>
      </c>
      <c r="E59" s="37">
        <v>1903000</v>
      </c>
      <c r="F59" s="50">
        <f t="shared" si="15"/>
        <v>400000</v>
      </c>
    </row>
    <row r="60" spans="1:6" ht="18" customHeight="1" x14ac:dyDescent="0.3">
      <c r="A60" s="13"/>
      <c r="B60" s="22"/>
      <c r="C60" s="39" t="s">
        <v>33</v>
      </c>
      <c r="D60" s="38">
        <v>1600000</v>
      </c>
      <c r="E60" s="38">
        <v>1600000</v>
      </c>
      <c r="F60" s="50">
        <f t="shared" si="15"/>
        <v>0</v>
      </c>
    </row>
    <row r="61" spans="1:6" ht="17.100000000000001" customHeight="1" x14ac:dyDescent="0.3">
      <c r="A61" s="13"/>
      <c r="B61" s="22"/>
      <c r="C61" s="16" t="s">
        <v>34</v>
      </c>
      <c r="D61" s="37">
        <v>400000</v>
      </c>
      <c r="E61" s="37">
        <v>300000</v>
      </c>
      <c r="F61" s="50">
        <f t="shared" si="15"/>
        <v>-100000</v>
      </c>
    </row>
    <row r="62" spans="1:6" ht="18" customHeight="1" x14ac:dyDescent="0.3">
      <c r="A62" s="8" t="s">
        <v>45</v>
      </c>
      <c r="B62" s="20"/>
      <c r="C62" s="18"/>
      <c r="D62" s="36">
        <f>D63</f>
        <v>71868</v>
      </c>
      <c r="E62" s="36">
        <f>E63</f>
        <v>87309</v>
      </c>
      <c r="F62" s="50">
        <f t="shared" ref="F62:F64" si="16">E62-D62</f>
        <v>15441</v>
      </c>
    </row>
    <row r="63" spans="1:6" ht="18" customHeight="1" x14ac:dyDescent="0.3">
      <c r="A63" s="13"/>
      <c r="B63" s="14" t="s">
        <v>54</v>
      </c>
      <c r="C63" s="18"/>
      <c r="D63" s="37">
        <f>D65+D64</f>
        <v>71868</v>
      </c>
      <c r="E63" s="37">
        <f>E65+E64</f>
        <v>87309</v>
      </c>
      <c r="F63" s="50">
        <f t="shared" si="16"/>
        <v>15441</v>
      </c>
    </row>
    <row r="64" spans="1:6" ht="18" customHeight="1" x14ac:dyDescent="0.3">
      <c r="A64" s="13"/>
      <c r="B64" s="24"/>
      <c r="C64" s="16" t="s">
        <v>55</v>
      </c>
      <c r="D64" s="38">
        <v>16868</v>
      </c>
      <c r="E64" s="38">
        <v>56871</v>
      </c>
      <c r="F64" s="50">
        <f t="shared" si="16"/>
        <v>40003</v>
      </c>
    </row>
    <row r="65" spans="1:6" ht="18" customHeight="1" x14ac:dyDescent="0.3">
      <c r="A65" s="52"/>
      <c r="B65" s="53"/>
      <c r="C65" s="54" t="s">
        <v>56</v>
      </c>
      <c r="D65" s="55">
        <v>55000</v>
      </c>
      <c r="E65" s="55">
        <v>30438</v>
      </c>
      <c r="F65" s="56">
        <f>E65-D65</f>
        <v>-24562</v>
      </c>
    </row>
    <row r="66" spans="1:6" ht="18" customHeight="1" x14ac:dyDescent="0.3"/>
  </sheetData>
  <mergeCells count="4">
    <mergeCell ref="A1:F1"/>
    <mergeCell ref="A4:C4"/>
    <mergeCell ref="A19:F19"/>
    <mergeCell ref="A22:C22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0" firstPageNumber="13" orientation="portrait" useFirstPageNumber="1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2019년 1차추경</vt:lpstr>
      <vt:lpstr>'2019년 1차추경'!Print_Area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2016-12-26T03:45:14Z</cp:lastPrinted>
  <dcterms:created xsi:type="dcterms:W3CDTF">2016-12-26T03:44:28Z</dcterms:created>
  <dcterms:modified xsi:type="dcterms:W3CDTF">2020-10-27T11:19:31Z</dcterms:modified>
</cp:coreProperties>
</file>