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user\Desktop\결산\"/>
    </mc:Choice>
  </mc:AlternateContent>
  <xr:revisionPtr revIDLastSave="0" documentId="13_ncr:1_{27C2257C-E6BC-442C-864B-7A56D5149E7B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재가노인사업" sheetId="10" r:id="rId1"/>
    <sheet name="식사배달사업" sheetId="7" r:id="rId2"/>
    <sheet name="맞춤돌봄" sheetId="9" r:id="rId3"/>
    <sheet name="방문요양" sheetId="3" r:id="rId4"/>
    <sheet name="노인돌봄" sheetId="8" r:id="rId5"/>
    <sheet name="특별회계" sheetId="11" r:id="rId6"/>
  </sheets>
  <externalReferences>
    <externalReference r:id="rId7"/>
    <externalReference r:id="rId8"/>
  </externalReferences>
  <definedNames>
    <definedName name="_xlnm.Consolidate_Area" localSheetId="4">노인돌봄!$A$1:$E$22</definedName>
    <definedName name="_xlnm.Consolidate_Area" localSheetId="2">맞춤돌봄!$A$1:$E$23</definedName>
    <definedName name="_xlnm.Consolidate_Area" localSheetId="3">방문요양!$A$1:$E$24</definedName>
    <definedName name="_xlnm.Consolidate_Area" localSheetId="1">식사배달사업!$A$1:$E$18</definedName>
    <definedName name="_xlnm.Consolidate_Area" localSheetId="0">재가노인사업!$A$1:$E$23</definedName>
    <definedName name="_xlnm.Consolidate_Area" localSheetId="5">특별회계!$A$1:$E$19</definedName>
    <definedName name="_xlnm.Consolidate_Area">#REF!</definedName>
  </definedNames>
  <calcPr calcId="181029" iterateDelta="1.0000000474974513E-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1" l="1"/>
  <c r="C5" i="11" s="1"/>
  <c r="D6" i="11"/>
  <c r="D5" i="11" s="1"/>
  <c r="E5" i="11" s="1"/>
  <c r="C7" i="11"/>
  <c r="D7" i="11"/>
  <c r="E7" i="11" s="1"/>
  <c r="C8" i="11"/>
  <c r="D8" i="11"/>
  <c r="E8" i="11"/>
  <c r="C9" i="11"/>
  <c r="D9" i="11"/>
  <c r="E9" i="11" s="1"/>
  <c r="C15" i="11"/>
  <c r="D15" i="11"/>
  <c r="D14" i="11" s="1"/>
  <c r="C16" i="11"/>
  <c r="D16" i="11"/>
  <c r="E16" i="11"/>
  <c r="C17" i="11"/>
  <c r="E17" i="11" s="1"/>
  <c r="D17" i="11"/>
  <c r="C18" i="11"/>
  <c r="D18" i="11"/>
  <c r="E18" i="11" s="1"/>
  <c r="C14" i="11" l="1"/>
  <c r="E14" i="11" s="1"/>
  <c r="E6" i="11"/>
  <c r="E15" i="11"/>
  <c r="C6" i="7" l="1"/>
  <c r="C5" i="7" s="1"/>
  <c r="D6" i="7"/>
  <c r="D5" i="7" s="1"/>
  <c r="E5" i="7" s="1"/>
  <c r="C7" i="7"/>
  <c r="D7" i="7"/>
  <c r="E7" i="7" s="1"/>
  <c r="C8" i="7"/>
  <c r="D8" i="7"/>
  <c r="E8" i="7"/>
  <c r="C9" i="7"/>
  <c r="D9" i="7"/>
  <c r="E9" i="7"/>
  <c r="C14" i="7"/>
  <c r="C15" i="7"/>
  <c r="D15" i="7"/>
  <c r="D14" i="7" s="1"/>
  <c r="E14" i="7" s="1"/>
  <c r="C16" i="7"/>
  <c r="D16" i="7"/>
  <c r="E16" i="7"/>
  <c r="C17" i="7"/>
  <c r="D17" i="7"/>
  <c r="E17" i="7"/>
  <c r="E6" i="7" l="1"/>
  <c r="E15" i="7"/>
</calcChain>
</file>

<file path=xl/sharedStrings.xml><?xml version="1.0" encoding="utf-8"?>
<sst xmlns="http://schemas.openxmlformats.org/spreadsheetml/2006/main" count="220" uniqueCount="63">
  <si>
    <t>운영비</t>
  </si>
  <si>
    <t>이월금</t>
  </si>
  <si>
    <t>예비비</t>
  </si>
  <si>
    <t>사무비</t>
  </si>
  <si>
    <t>전출금</t>
  </si>
  <si>
    <t>시설비</t>
  </si>
  <si>
    <t>잡지출</t>
  </si>
  <si>
    <t>항</t>
  </si>
  <si>
    <t>사업비</t>
  </si>
  <si>
    <t>잡수입</t>
  </si>
  <si>
    <t>인건비</t>
  </si>
  <si>
    <t>관</t>
  </si>
  <si>
    <t>업무추진비</t>
  </si>
  <si>
    <t>요양급여수입</t>
  </si>
  <si>
    <t>재산조성비</t>
  </si>
  <si>
    <t>이용자비용수입</t>
  </si>
  <si>
    <t>(단위 : 원)</t>
  </si>
  <si>
    <t>인   건   비</t>
  </si>
  <si>
    <t>증 감(B-A)</t>
  </si>
  <si>
    <t>운   영   비</t>
  </si>
  <si>
    <t>총        계</t>
  </si>
  <si>
    <t>총       계</t>
  </si>
  <si>
    <t>시   설   비</t>
  </si>
  <si>
    <t>세                    출</t>
  </si>
  <si>
    <t>세                  입</t>
  </si>
  <si>
    <t>프로그램사업비</t>
    <phoneticPr fontId="9" type="noConversion"/>
  </si>
  <si>
    <t>예비비 및 기타</t>
    <phoneticPr fontId="9" type="noConversion"/>
  </si>
  <si>
    <t>사  업   비</t>
    <phoneticPr fontId="9" type="noConversion"/>
  </si>
  <si>
    <t>운영충당적립금및
환경개선준비금</t>
    <phoneticPr fontId="9" type="noConversion"/>
  </si>
  <si>
    <t>적립금 및 준비금
(특별회계)</t>
    <phoneticPr fontId="9" type="noConversion"/>
  </si>
  <si>
    <t>재산조성비</t>
    <phoneticPr fontId="9" type="noConversion"/>
  </si>
  <si>
    <t>결산추경(A)</t>
    <phoneticPr fontId="9" type="noConversion"/>
  </si>
  <si>
    <t>결산추경 (A)</t>
    <phoneticPr fontId="9" type="noConversion"/>
  </si>
  <si>
    <t>전출금</t>
    <phoneticPr fontId="9" type="noConversion"/>
  </si>
  <si>
    <t>2020년 참좋은노인복지센터(방문요양) 최초예산 총괄내역서</t>
    <phoneticPr fontId="9" type="noConversion"/>
  </si>
  <si>
    <t>최초예산(B)</t>
    <phoneticPr fontId="9" type="noConversion"/>
  </si>
  <si>
    <t>예비비 및 기타</t>
  </si>
  <si>
    <t>일상생활지원사업비</t>
  </si>
  <si>
    <t>운영비</t>
    <phoneticPr fontId="9" type="noConversion"/>
  </si>
  <si>
    <t>20년 최초예산(B)</t>
    <phoneticPr fontId="9" type="noConversion"/>
  </si>
  <si>
    <t>19년 결산추경(A)</t>
    <phoneticPr fontId="9" type="noConversion"/>
  </si>
  <si>
    <t>잡      수      입</t>
  </si>
  <si>
    <t>잡       수      입</t>
  </si>
  <si>
    <t>이      월      금</t>
  </si>
  <si>
    <t>전입금수입</t>
    <phoneticPr fontId="9" type="noConversion"/>
  </si>
  <si>
    <t>보조금수입</t>
  </si>
  <si>
    <t>2020년 참좋은노인복지센터(식사배달사업)최초예산 총괄내역서</t>
    <phoneticPr fontId="9" type="noConversion"/>
  </si>
  <si>
    <t>잡지출</t>
    <phoneticPr fontId="9" type="noConversion"/>
  </si>
  <si>
    <t>업무추진비</t>
    <phoneticPr fontId="9" type="noConversion"/>
  </si>
  <si>
    <t>20년 최초예산 (B)</t>
    <phoneticPr fontId="9" type="noConversion"/>
  </si>
  <si>
    <t>사업수입</t>
  </si>
  <si>
    <t>2020년 참좋은노인복지센터(노인돌봄) 최초예산 총괄내역서</t>
    <phoneticPr fontId="9" type="noConversion"/>
  </si>
  <si>
    <t>시설비</t>
    <phoneticPr fontId="9" type="noConversion"/>
  </si>
  <si>
    <t>운   영   비</t>
    <phoneticPr fontId="9" type="noConversion"/>
  </si>
  <si>
    <t>인건비</t>
    <phoneticPr fontId="9" type="noConversion"/>
  </si>
  <si>
    <t>전입금수입</t>
  </si>
  <si>
    <t>후원금수입</t>
  </si>
  <si>
    <t>(단위 : 원)</t>
    <phoneticPr fontId="9" type="noConversion"/>
  </si>
  <si>
    <t>2020년 참좋은노인복지센터 최초예산(맞춤돌봄) 총괄내역서</t>
    <phoneticPr fontId="9" type="noConversion"/>
  </si>
  <si>
    <t>2020년 참좋은노인복지센터 최초예산 총괄내역서</t>
    <phoneticPr fontId="9" type="noConversion"/>
  </si>
  <si>
    <t>사업운영충당금</t>
  </si>
  <si>
    <t>재산조성충당금</t>
  </si>
  <si>
    <t>2020년 참좋은노인복지센터(특별회계) 최초예산 총괄내역서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</si>
</sst>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rgb="FF000000"/>
      <name val="돋움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8"/>
      <color rgb="FF000000"/>
      <name val="돋움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b/>
      <sz val="16"/>
      <color rgb="FF000000"/>
      <name val="굴림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0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11">
    <xf numFmtId="0" fontId="0" fillId="0" borderId="0" xfId="0" applyNumberFormat="1">
      <alignment vertical="center"/>
    </xf>
    <xf numFmtId="0" fontId="1" fillId="0" borderId="0" xfId="0" applyNumberFormat="1" applyFont="1" applyAlignment="1">
      <alignment horizontal="center" vertical="center"/>
    </xf>
    <xf numFmtId="41" fontId="3" fillId="0" borderId="0" xfId="1" applyNumberFormat="1" applyFont="1">
      <alignment vertical="center"/>
    </xf>
    <xf numFmtId="0" fontId="3" fillId="0" borderId="0" xfId="1" applyNumberFormat="1" applyFo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vertical="center"/>
    </xf>
    <xf numFmtId="0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horizontal="right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0" fontId="5" fillId="0" borderId="17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vertical="center"/>
    </xf>
    <xf numFmtId="0" fontId="5" fillId="0" borderId="20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vertical="center"/>
    </xf>
    <xf numFmtId="3" fontId="5" fillId="0" borderId="11" xfId="0" applyNumberFormat="1" applyFont="1" applyBorder="1">
      <alignment vertical="center"/>
    </xf>
    <xf numFmtId="3" fontId="5" fillId="0" borderId="22" xfId="0" applyNumberFormat="1" applyFont="1" applyBorder="1">
      <alignment vertical="center"/>
    </xf>
    <xf numFmtId="0" fontId="6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3" fontId="5" fillId="0" borderId="16" xfId="0" applyNumberFormat="1" applyFont="1" applyBorder="1" applyAlignment="1">
      <alignment vertical="center"/>
    </xf>
    <xf numFmtId="0" fontId="5" fillId="0" borderId="25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Border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6" fillId="0" borderId="0" xfId="0" applyNumberFormat="1" applyFont="1">
      <alignment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3" fontId="5" fillId="0" borderId="28" xfId="0" applyNumberFormat="1" applyFont="1" applyBorder="1" applyAlignment="1">
      <alignment vertical="center"/>
    </xf>
    <xf numFmtId="0" fontId="5" fillId="0" borderId="6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8" fillId="0" borderId="0" xfId="1">
      <alignment vertical="center"/>
    </xf>
    <xf numFmtId="0" fontId="3" fillId="0" borderId="0" xfId="1" applyFont="1">
      <alignment vertical="center"/>
    </xf>
    <xf numFmtId="3" fontId="5" fillId="0" borderId="16" xfId="1" applyNumberFormat="1" applyFont="1" applyBorder="1">
      <alignment vertical="center"/>
    </xf>
    <xf numFmtId="3" fontId="5" fillId="0" borderId="22" xfId="1" applyNumberFormat="1" applyFont="1" applyBorder="1">
      <alignment vertical="center"/>
    </xf>
    <xf numFmtId="0" fontId="5" fillId="0" borderId="1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3" fontId="5" fillId="0" borderId="8" xfId="1" applyNumberFormat="1" applyFont="1" applyBorder="1">
      <alignment vertical="center"/>
    </xf>
    <xf numFmtId="3" fontId="5" fillId="0" borderId="11" xfId="1" applyNumberFormat="1" applyFont="1" applyBorder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3" fontId="5" fillId="0" borderId="29" xfId="1" applyNumberFormat="1" applyFont="1" applyBorder="1">
      <alignment vertical="center"/>
    </xf>
    <xf numFmtId="3" fontId="5" fillId="0" borderId="21" xfId="1" applyNumberFormat="1" applyFont="1" applyBorder="1">
      <alignment vertical="center"/>
    </xf>
    <xf numFmtId="0" fontId="5" fillId="0" borderId="20" xfId="1" applyFont="1" applyBorder="1" applyAlignment="1">
      <alignment horizontal="center" vertical="center"/>
    </xf>
    <xf numFmtId="3" fontId="4" fillId="0" borderId="19" xfId="1" applyNumberFormat="1" applyFont="1" applyBorder="1">
      <alignment vertical="center"/>
    </xf>
    <xf numFmtId="3" fontId="4" fillId="0" borderId="5" xfId="1" applyNumberFormat="1" applyFont="1" applyBorder="1">
      <alignment vertical="center"/>
    </xf>
    <xf numFmtId="0" fontId="5" fillId="0" borderId="18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41" fontId="2" fillId="0" borderId="0" xfId="1" applyNumberFormat="1" applyFont="1">
      <alignment vertical="center"/>
    </xf>
    <xf numFmtId="41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5" fillId="0" borderId="16" xfId="1" applyNumberFormat="1" applyFont="1" applyBorder="1" applyAlignment="1">
      <alignment horizontal="right" vertical="center"/>
    </xf>
    <xf numFmtId="3" fontId="5" fillId="0" borderId="8" xfId="1" applyNumberFormat="1" applyFont="1" applyBorder="1" applyAlignment="1">
      <alignment horizontal="right" vertical="center"/>
    </xf>
    <xf numFmtId="3" fontId="5" fillId="0" borderId="12" xfId="1" applyNumberFormat="1" applyFont="1" applyBorder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3" fontId="5" fillId="0" borderId="7" xfId="1" applyNumberFormat="1" applyFont="1" applyBorder="1">
      <alignment vertical="center"/>
    </xf>
    <xf numFmtId="0" fontId="5" fillId="0" borderId="25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0" xfId="1" applyFont="1">
      <alignment vertical="center"/>
    </xf>
    <xf numFmtId="3" fontId="5" fillId="0" borderId="13" xfId="1" applyNumberFormat="1" applyFont="1" applyBorder="1" applyAlignment="1">
      <alignment horizontal="right" vertical="center"/>
    </xf>
    <xf numFmtId="0" fontId="5" fillId="0" borderId="18" xfId="1" applyFont="1" applyBorder="1" applyAlignment="1">
      <alignment horizontal="center" vertical="center"/>
    </xf>
    <xf numFmtId="3" fontId="5" fillId="0" borderId="38" xfId="1" applyNumberFormat="1" applyFont="1" applyBorder="1">
      <alignment vertical="center"/>
    </xf>
    <xf numFmtId="3" fontId="5" fillId="0" borderId="23" xfId="1" applyNumberFormat="1" applyFont="1" applyBorder="1">
      <alignment vertical="center"/>
    </xf>
    <xf numFmtId="0" fontId="5" fillId="0" borderId="36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&#45380;&#45432;&#51064;&#48373;&#51648;&#49468;&#53552;%20&#48376;&#50696;&#49328;(&#50504;)%20(1)/2020&#45380;%20&#45432;&#51064;&#48373;&#51648;&#49468;&#53552;(&#51116;&#44032;-&#49885;&#49324;&#48176;&#45804;-&#48376;&#50696;&#49328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&#45380;&#45432;&#51064;&#48373;&#51648;&#49468;&#53552;%20&#48376;&#50696;&#49328;(&#50504;)%20(1)/2020&#45380;&#45432;&#51064;&#48373;&#51648;&#49468;&#53552;(&#53945;&#48324;&#54924;&#44228;)&#48376;&#50696;&#493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26760000</v>
          </cell>
          <cell r="E6">
            <v>26760000</v>
          </cell>
        </row>
        <row r="10">
          <cell r="D10">
            <v>2078000</v>
          </cell>
          <cell r="E10">
            <v>2078000</v>
          </cell>
        </row>
        <row r="16">
          <cell r="D16">
            <v>36593</v>
          </cell>
          <cell r="E16">
            <v>36593</v>
          </cell>
        </row>
        <row r="20">
          <cell r="D20">
            <v>3407</v>
          </cell>
          <cell r="E20">
            <v>3407</v>
          </cell>
        </row>
      </sheetData>
      <sheetData sheetId="3">
        <row r="7">
          <cell r="D7">
            <v>183700</v>
          </cell>
          <cell r="E7">
            <v>183700</v>
          </cell>
        </row>
        <row r="11">
          <cell r="D11">
            <v>28638000</v>
          </cell>
          <cell r="E11">
            <v>28638000</v>
          </cell>
        </row>
        <row r="19">
          <cell r="D19">
            <v>56300</v>
          </cell>
        </row>
        <row r="20">
          <cell r="E20">
            <v>56300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예산"/>
      <sheetName val="세출예산"/>
      <sheetName val="예산증감내용"/>
    </sheetNames>
    <sheetDataSet>
      <sheetData sheetId="0" refreshError="1"/>
      <sheetData sheetId="1" refreshError="1"/>
      <sheetData sheetId="2">
        <row r="6">
          <cell r="D6">
            <v>13000000</v>
          </cell>
          <cell r="E6">
            <v>4000000</v>
          </cell>
        </row>
        <row r="11">
          <cell r="D11">
            <v>7000000</v>
          </cell>
          <cell r="E11">
            <v>22960000</v>
          </cell>
        </row>
        <row r="14">
          <cell r="D14">
            <v>2040142</v>
          </cell>
          <cell r="E14">
            <v>1042000</v>
          </cell>
        </row>
        <row r="17">
          <cell r="D17">
            <v>1858</v>
          </cell>
          <cell r="E17">
            <v>8000</v>
          </cell>
        </row>
      </sheetData>
      <sheetData sheetId="3">
        <row r="6">
          <cell r="D6">
            <v>21000000</v>
          </cell>
          <cell r="E6">
            <v>26000000</v>
          </cell>
        </row>
        <row r="11">
          <cell r="D11">
            <v>0</v>
          </cell>
          <cell r="E11">
            <v>0</v>
          </cell>
        </row>
        <row r="14">
          <cell r="D14">
            <v>0</v>
          </cell>
          <cell r="E14">
            <v>0</v>
          </cell>
        </row>
        <row r="17">
          <cell r="D17">
            <v>1042000</v>
          </cell>
          <cell r="E17">
            <v>2010000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EB293-CB35-4CAD-94F1-CA9B1DBCAF13}">
  <dimension ref="A1:E23"/>
  <sheetViews>
    <sheetView view="pageBreakPreview" zoomScaleNormal="100" zoomScaleSheetLayoutView="100" workbookViewId="0">
      <selection sqref="A1:E1"/>
    </sheetView>
  </sheetViews>
  <sheetFormatPr defaultRowHeight="13.5" x14ac:dyDescent="0.15"/>
  <cols>
    <col min="1" max="1" width="14.88671875" style="55" customWidth="1"/>
    <col min="2" max="2" width="15.88671875" style="55" customWidth="1"/>
    <col min="3" max="5" width="13.77734375" style="55" customWidth="1"/>
    <col min="6" max="16384" width="8.88671875" style="54"/>
  </cols>
  <sheetData>
    <row r="1" spans="1:5" ht="39" customHeight="1" x14ac:dyDescent="0.15">
      <c r="A1" s="96" t="s">
        <v>59</v>
      </c>
      <c r="B1" s="96"/>
      <c r="C1" s="96"/>
      <c r="D1" s="96"/>
      <c r="E1" s="96"/>
    </row>
    <row r="2" spans="1:5" ht="20.25" customHeight="1" x14ac:dyDescent="0.15">
      <c r="A2" s="95"/>
      <c r="B2" s="95"/>
      <c r="C2" s="95"/>
      <c r="D2" s="95"/>
      <c r="E2" s="94" t="s">
        <v>57</v>
      </c>
    </row>
    <row r="3" spans="1:5" ht="21" customHeight="1" x14ac:dyDescent="0.15">
      <c r="A3" s="78" t="s">
        <v>24</v>
      </c>
      <c r="B3" s="77"/>
      <c r="C3" s="76"/>
      <c r="D3" s="76"/>
      <c r="E3" s="75"/>
    </row>
    <row r="4" spans="1:5" ht="21" customHeight="1" thickBot="1" x14ac:dyDescent="0.2">
      <c r="A4" s="74" t="s">
        <v>11</v>
      </c>
      <c r="B4" s="73" t="s">
        <v>7</v>
      </c>
      <c r="C4" s="110" t="s">
        <v>31</v>
      </c>
      <c r="D4" s="72" t="s">
        <v>35</v>
      </c>
      <c r="E4" s="71" t="s">
        <v>18</v>
      </c>
    </row>
    <row r="5" spans="1:5" ht="21" customHeight="1" thickTop="1" x14ac:dyDescent="0.15">
      <c r="A5" s="93" t="s">
        <v>20</v>
      </c>
      <c r="B5" s="106"/>
      <c r="C5" s="68">
        <v>180068000</v>
      </c>
      <c r="D5" s="68">
        <v>261823000</v>
      </c>
      <c r="E5" s="67">
        <v>81755000</v>
      </c>
    </row>
    <row r="6" spans="1:5" ht="21" customHeight="1" x14ac:dyDescent="0.15">
      <c r="A6" s="91" t="s">
        <v>45</v>
      </c>
      <c r="B6" s="62" t="s">
        <v>45</v>
      </c>
      <c r="C6" s="90">
        <v>163131150</v>
      </c>
      <c r="D6" s="90">
        <v>241194000</v>
      </c>
      <c r="E6" s="86">
        <v>78062850</v>
      </c>
    </row>
    <row r="7" spans="1:5" ht="21" customHeight="1" x14ac:dyDescent="0.15">
      <c r="A7" s="63" t="s">
        <v>56</v>
      </c>
      <c r="B7" s="62" t="s">
        <v>56</v>
      </c>
      <c r="C7" s="90">
        <v>6599040</v>
      </c>
      <c r="D7" s="90">
        <v>6600000</v>
      </c>
      <c r="E7" s="86">
        <v>960</v>
      </c>
    </row>
    <row r="8" spans="1:5" ht="21" customHeight="1" x14ac:dyDescent="0.15">
      <c r="A8" s="63" t="s">
        <v>55</v>
      </c>
      <c r="B8" s="62" t="s">
        <v>55</v>
      </c>
      <c r="C8" s="87">
        <v>5000000</v>
      </c>
      <c r="D8" s="87">
        <v>2000000</v>
      </c>
      <c r="E8" s="86">
        <v>-3000000</v>
      </c>
    </row>
    <row r="9" spans="1:5" ht="21" customHeight="1" x14ac:dyDescent="0.15">
      <c r="A9" s="89" t="s">
        <v>43</v>
      </c>
      <c r="B9" s="88" t="s">
        <v>43</v>
      </c>
      <c r="C9" s="87">
        <v>3616104</v>
      </c>
      <c r="D9" s="87">
        <v>9500000</v>
      </c>
      <c r="E9" s="86">
        <v>5883896</v>
      </c>
    </row>
    <row r="10" spans="1:5" ht="21" customHeight="1" x14ac:dyDescent="0.15">
      <c r="A10" s="59" t="s">
        <v>42</v>
      </c>
      <c r="B10" s="58" t="s">
        <v>41</v>
      </c>
      <c r="C10" s="57">
        <v>1721706</v>
      </c>
      <c r="D10" s="57">
        <v>2529000</v>
      </c>
      <c r="E10" s="85">
        <v>807294</v>
      </c>
    </row>
    <row r="11" spans="1:5" ht="21" customHeight="1" x14ac:dyDescent="0.15">
      <c r="A11" s="84"/>
      <c r="B11" s="84"/>
      <c r="C11" s="83"/>
      <c r="D11" s="82"/>
      <c r="E11" s="81"/>
    </row>
    <row r="12" spans="1:5" ht="21" customHeight="1" x14ac:dyDescent="0.15">
      <c r="A12" s="104"/>
      <c r="B12" s="104"/>
      <c r="C12" s="104"/>
      <c r="D12" s="104"/>
      <c r="E12" s="94" t="s">
        <v>16</v>
      </c>
    </row>
    <row r="13" spans="1:5" ht="21" customHeight="1" x14ac:dyDescent="0.15">
      <c r="A13" s="78" t="s">
        <v>23</v>
      </c>
      <c r="B13" s="77"/>
      <c r="C13" s="76"/>
      <c r="D13" s="76"/>
      <c r="E13" s="75"/>
    </row>
    <row r="14" spans="1:5" ht="21" customHeight="1" thickBot="1" x14ac:dyDescent="0.2">
      <c r="A14" s="74" t="s">
        <v>11</v>
      </c>
      <c r="B14" s="73" t="s">
        <v>7</v>
      </c>
      <c r="C14" s="110" t="s">
        <v>31</v>
      </c>
      <c r="D14" s="72" t="s">
        <v>35</v>
      </c>
      <c r="E14" s="71" t="s">
        <v>18</v>
      </c>
    </row>
    <row r="15" spans="1:5" ht="21" customHeight="1" thickTop="1" x14ac:dyDescent="0.15">
      <c r="A15" s="93" t="s">
        <v>21</v>
      </c>
      <c r="B15" s="106"/>
      <c r="C15" s="68">
        <v>180068000</v>
      </c>
      <c r="D15" s="68">
        <v>261823000</v>
      </c>
      <c r="E15" s="67">
        <v>81755000</v>
      </c>
    </row>
    <row r="16" spans="1:5" ht="21" customHeight="1" x14ac:dyDescent="0.15">
      <c r="A16" s="99" t="s">
        <v>3</v>
      </c>
      <c r="B16" s="66" t="s">
        <v>54</v>
      </c>
      <c r="C16" s="65">
        <v>125321190</v>
      </c>
      <c r="D16" s="65">
        <v>189282910</v>
      </c>
      <c r="E16" s="64">
        <v>63961720</v>
      </c>
    </row>
    <row r="17" spans="1:5" ht="21" customHeight="1" x14ac:dyDescent="0.15">
      <c r="A17" s="99"/>
      <c r="B17" s="66" t="s">
        <v>48</v>
      </c>
      <c r="C17" s="65">
        <v>820000</v>
      </c>
      <c r="D17" s="65">
        <v>1220000</v>
      </c>
      <c r="E17" s="64">
        <v>400000</v>
      </c>
    </row>
    <row r="18" spans="1:5" ht="21" customHeight="1" x14ac:dyDescent="0.15">
      <c r="A18" s="99"/>
      <c r="B18" s="88" t="s">
        <v>53</v>
      </c>
      <c r="C18" s="65">
        <v>21270000</v>
      </c>
      <c r="D18" s="65">
        <v>26469200</v>
      </c>
      <c r="E18" s="64">
        <v>5199200</v>
      </c>
    </row>
    <row r="19" spans="1:5" ht="21" customHeight="1" x14ac:dyDescent="0.15">
      <c r="A19" s="63" t="s">
        <v>30</v>
      </c>
      <c r="B19" s="66" t="s">
        <v>52</v>
      </c>
      <c r="C19" s="65">
        <v>100000</v>
      </c>
      <c r="D19" s="65">
        <v>100000</v>
      </c>
      <c r="E19" s="64">
        <v>0</v>
      </c>
    </row>
    <row r="20" spans="1:5" ht="21" customHeight="1" x14ac:dyDescent="0.15">
      <c r="A20" s="63" t="s">
        <v>8</v>
      </c>
      <c r="B20" s="62" t="s">
        <v>25</v>
      </c>
      <c r="C20" s="61">
        <v>31963600</v>
      </c>
      <c r="D20" s="61">
        <v>44358900</v>
      </c>
      <c r="E20" s="64">
        <v>12395300</v>
      </c>
    </row>
    <row r="21" spans="1:5" ht="21" customHeight="1" x14ac:dyDescent="0.15">
      <c r="A21" s="63" t="s">
        <v>47</v>
      </c>
      <c r="B21" s="109" t="s">
        <v>47</v>
      </c>
      <c r="C21" s="108">
        <v>10000</v>
      </c>
      <c r="D21" s="108">
        <v>10000</v>
      </c>
      <c r="E21" s="64">
        <v>0</v>
      </c>
    </row>
    <row r="22" spans="1:5" ht="21" customHeight="1" x14ac:dyDescent="0.15">
      <c r="A22" s="98" t="s">
        <v>36</v>
      </c>
      <c r="B22" s="97" t="s">
        <v>36</v>
      </c>
      <c r="C22" s="57">
        <v>583210</v>
      </c>
      <c r="D22" s="57">
        <v>381990</v>
      </c>
      <c r="E22" s="107">
        <v>-201220</v>
      </c>
    </row>
    <row r="23" spans="1:5" x14ac:dyDescent="0.15">
      <c r="A23" s="2"/>
      <c r="B23" s="2"/>
    </row>
  </sheetData>
  <mergeCells count="6">
    <mergeCell ref="A1:E1"/>
    <mergeCell ref="A3:E3"/>
    <mergeCell ref="A5:B5"/>
    <mergeCell ref="A13:E13"/>
    <mergeCell ref="A16:A18"/>
    <mergeCell ref="A15:B15"/>
  </mergeCells>
  <phoneticPr fontId="9" type="noConversion"/>
  <pageMargins left="0.78740157480314965" right="0.74803149606299213" top="0.98425196850393704" bottom="0.98425196850393704" header="0.51181102362204722" footer="0.51181102362204722"/>
  <pageSetup paperSize="9" firstPageNumber="185" orientation="portrait" useFirstPageNumber="1" r:id="rId1"/>
  <headerFooter>
    <oddFooter>&amp;R&amp;"굴림,보통"&amp;9참좋은노인복지센터(2019.11.25)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081FE-C254-4B7F-A863-624B06E3AC5F}">
  <dimension ref="A1:E18"/>
  <sheetViews>
    <sheetView view="pageBreakPreview" zoomScaleSheetLayoutView="100" workbookViewId="0">
      <selection activeCell="D14" sqref="D14"/>
    </sheetView>
  </sheetViews>
  <sheetFormatPr defaultRowHeight="13.5" x14ac:dyDescent="0.15"/>
  <cols>
    <col min="1" max="1" width="14.88671875" style="55" customWidth="1"/>
    <col min="2" max="2" width="15.88671875" style="55" customWidth="1"/>
    <col min="3" max="5" width="13.77734375" style="55" customWidth="1"/>
    <col min="6" max="16384" width="8.88671875" style="54"/>
  </cols>
  <sheetData>
    <row r="1" spans="1:5" ht="39" customHeight="1" x14ac:dyDescent="0.15">
      <c r="A1" s="96" t="s">
        <v>46</v>
      </c>
      <c r="B1" s="96"/>
      <c r="C1" s="96"/>
      <c r="D1" s="96"/>
      <c r="E1" s="96"/>
    </row>
    <row r="2" spans="1:5" ht="18" customHeight="1" x14ac:dyDescent="0.15">
      <c r="A2" s="95"/>
      <c r="B2" s="95"/>
      <c r="C2" s="95"/>
      <c r="D2" s="95"/>
      <c r="E2" s="94" t="s">
        <v>16</v>
      </c>
    </row>
    <row r="3" spans="1:5" ht="21" customHeight="1" x14ac:dyDescent="0.15">
      <c r="A3" s="78" t="s">
        <v>24</v>
      </c>
      <c r="B3" s="77"/>
      <c r="C3" s="76"/>
      <c r="D3" s="76"/>
      <c r="E3" s="75"/>
    </row>
    <row r="4" spans="1:5" ht="21" customHeight="1" thickBot="1" x14ac:dyDescent="0.2">
      <c r="A4" s="74" t="s">
        <v>11</v>
      </c>
      <c r="B4" s="73" t="s">
        <v>7</v>
      </c>
      <c r="C4" s="72" t="s">
        <v>40</v>
      </c>
      <c r="D4" s="72" t="s">
        <v>39</v>
      </c>
      <c r="E4" s="71" t="s">
        <v>18</v>
      </c>
    </row>
    <row r="5" spans="1:5" ht="21" customHeight="1" thickTop="1" x14ac:dyDescent="0.15">
      <c r="A5" s="93" t="s">
        <v>20</v>
      </c>
      <c r="B5" s="92"/>
      <c r="C5" s="68">
        <f>C6+C7+C8+C9</f>
        <v>28878000</v>
      </c>
      <c r="D5" s="68">
        <f>D6+D7+D8+D9</f>
        <v>28878000</v>
      </c>
      <c r="E5" s="67">
        <f>D5-C5</f>
        <v>0</v>
      </c>
    </row>
    <row r="6" spans="1:5" ht="21" customHeight="1" x14ac:dyDescent="0.15">
      <c r="A6" s="91" t="s">
        <v>45</v>
      </c>
      <c r="B6" s="62" t="s">
        <v>45</v>
      </c>
      <c r="C6" s="90">
        <f>[1]세입예산!D6</f>
        <v>26760000</v>
      </c>
      <c r="D6" s="90">
        <f>[1]세입예산!E6</f>
        <v>26760000</v>
      </c>
      <c r="E6" s="86">
        <f>D6-C6</f>
        <v>0</v>
      </c>
    </row>
    <row r="7" spans="1:5" ht="21" customHeight="1" x14ac:dyDescent="0.15">
      <c r="A7" s="63" t="s">
        <v>44</v>
      </c>
      <c r="B7" s="62" t="s">
        <v>44</v>
      </c>
      <c r="C7" s="90">
        <f>[1]세입예산!D10</f>
        <v>2078000</v>
      </c>
      <c r="D7" s="90">
        <f>[1]세입예산!E10</f>
        <v>2078000</v>
      </c>
      <c r="E7" s="86">
        <f>D7-C7</f>
        <v>0</v>
      </c>
    </row>
    <row r="8" spans="1:5" ht="21" customHeight="1" x14ac:dyDescent="0.15">
      <c r="A8" s="89" t="s">
        <v>43</v>
      </c>
      <c r="B8" s="88" t="s">
        <v>43</v>
      </c>
      <c r="C8" s="87">
        <f>[1]세입예산!D16</f>
        <v>36593</v>
      </c>
      <c r="D8" s="87">
        <f>[1]세입예산!E16</f>
        <v>36593</v>
      </c>
      <c r="E8" s="86">
        <f>D8-C8</f>
        <v>0</v>
      </c>
    </row>
    <row r="9" spans="1:5" ht="21" customHeight="1" x14ac:dyDescent="0.15">
      <c r="A9" s="59" t="s">
        <v>42</v>
      </c>
      <c r="B9" s="58" t="s">
        <v>41</v>
      </c>
      <c r="C9" s="57">
        <f>[1]세입예산!D20</f>
        <v>3407</v>
      </c>
      <c r="D9" s="57">
        <f>[1]세입예산!E20</f>
        <v>3407</v>
      </c>
      <c r="E9" s="85">
        <f>D9-C9</f>
        <v>0</v>
      </c>
    </row>
    <row r="10" spans="1:5" ht="21" customHeight="1" x14ac:dyDescent="0.15">
      <c r="A10" s="84"/>
      <c r="B10" s="84"/>
      <c r="C10" s="83"/>
      <c r="D10" s="82"/>
      <c r="E10" s="81"/>
    </row>
    <row r="11" spans="1:5" ht="21" customHeight="1" x14ac:dyDescent="0.15">
      <c r="A11" s="80"/>
      <c r="B11" s="80"/>
      <c r="C11" s="80"/>
      <c r="D11" s="80"/>
      <c r="E11" s="79" t="s">
        <v>16</v>
      </c>
    </row>
    <row r="12" spans="1:5" ht="21" customHeight="1" x14ac:dyDescent="0.15">
      <c r="A12" s="78" t="s">
        <v>23</v>
      </c>
      <c r="B12" s="77"/>
      <c r="C12" s="76"/>
      <c r="D12" s="76"/>
      <c r="E12" s="75"/>
    </row>
    <row r="13" spans="1:5" ht="21" customHeight="1" thickBot="1" x14ac:dyDescent="0.2">
      <c r="A13" s="74" t="s">
        <v>11</v>
      </c>
      <c r="B13" s="73" t="s">
        <v>7</v>
      </c>
      <c r="C13" s="72" t="s">
        <v>40</v>
      </c>
      <c r="D13" s="72" t="s">
        <v>39</v>
      </c>
      <c r="E13" s="71" t="s">
        <v>18</v>
      </c>
    </row>
    <row r="14" spans="1:5" ht="21" customHeight="1" thickTop="1" x14ac:dyDescent="0.15">
      <c r="A14" s="70" t="s">
        <v>21</v>
      </c>
      <c r="B14" s="69"/>
      <c r="C14" s="68">
        <f>SUM(C15:C17)</f>
        <v>28878000</v>
      </c>
      <c r="D14" s="68">
        <f>SUM(D15:D17)</f>
        <v>28878000</v>
      </c>
      <c r="E14" s="67">
        <f>D14-C14</f>
        <v>0</v>
      </c>
    </row>
    <row r="15" spans="1:5" ht="21" customHeight="1" x14ac:dyDescent="0.15">
      <c r="A15" s="63" t="s">
        <v>3</v>
      </c>
      <c r="B15" s="66" t="s">
        <v>38</v>
      </c>
      <c r="C15" s="65">
        <f>[1]세출예산!D7</f>
        <v>183700</v>
      </c>
      <c r="D15" s="65">
        <f>[1]세출예산!E7</f>
        <v>183700</v>
      </c>
      <c r="E15" s="64">
        <f>D15-C15</f>
        <v>0</v>
      </c>
    </row>
    <row r="16" spans="1:5" ht="21" customHeight="1" x14ac:dyDescent="0.15">
      <c r="A16" s="63" t="s">
        <v>8</v>
      </c>
      <c r="B16" s="62" t="s">
        <v>37</v>
      </c>
      <c r="C16" s="61">
        <f>[1]세출예산!D11</f>
        <v>28638000</v>
      </c>
      <c r="D16" s="61">
        <f>[1]세출예산!E11</f>
        <v>28638000</v>
      </c>
      <c r="E16" s="60">
        <f>D16-C16</f>
        <v>0</v>
      </c>
    </row>
    <row r="17" spans="1:5" ht="21" customHeight="1" x14ac:dyDescent="0.15">
      <c r="A17" s="59" t="s">
        <v>36</v>
      </c>
      <c r="B17" s="58" t="s">
        <v>36</v>
      </c>
      <c r="C17" s="57">
        <f>[1]세출예산!D19</f>
        <v>56300</v>
      </c>
      <c r="D17" s="57">
        <f>[1]세출예산!E20</f>
        <v>56300</v>
      </c>
      <c r="E17" s="56">
        <f>D17-C17</f>
        <v>0</v>
      </c>
    </row>
    <row r="18" spans="1:5" x14ac:dyDescent="0.15">
      <c r="A18" s="2"/>
      <c r="B18" s="2"/>
    </row>
  </sheetData>
  <mergeCells count="4">
    <mergeCell ref="A1:E1"/>
    <mergeCell ref="A3:E3"/>
    <mergeCell ref="A5:B5"/>
    <mergeCell ref="A12:E12"/>
  </mergeCells>
  <phoneticPr fontId="9" type="noConversion"/>
  <pageMargins left="0.78740157480314965" right="0.74803149606299213" top="0.98425196850393704" bottom="0.98425196850393704" header="0.51181102362204722" footer="0.51181102362204722"/>
  <pageSetup paperSize="9" firstPageNumber="69" orientation="portrait" useFirstPageNumber="1" r:id="rId1"/>
  <headerFooter>
    <oddFooter>&amp;R참좋은노인복지센터 (2019. 11. 25)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EF7F-4111-4EB4-A62B-844FFB121897}">
  <dimension ref="A1:E23"/>
  <sheetViews>
    <sheetView view="pageBreakPreview" zoomScaleNormal="100" zoomScaleSheetLayoutView="100" workbookViewId="0">
      <selection activeCell="I10" sqref="I10"/>
    </sheetView>
  </sheetViews>
  <sheetFormatPr defaultRowHeight="13.5" x14ac:dyDescent="0.15"/>
  <cols>
    <col min="1" max="1" width="14.88671875" style="55" customWidth="1"/>
    <col min="2" max="2" width="15.88671875" style="55" customWidth="1"/>
    <col min="3" max="5" width="13.77734375" style="55" customWidth="1"/>
    <col min="6" max="16384" width="8.88671875" style="54"/>
  </cols>
  <sheetData>
    <row r="1" spans="1:5" ht="39" customHeight="1" x14ac:dyDescent="0.15">
      <c r="A1" s="96" t="s">
        <v>58</v>
      </c>
      <c r="B1" s="96"/>
      <c r="C1" s="96"/>
      <c r="D1" s="96"/>
      <c r="E1" s="96"/>
    </row>
    <row r="2" spans="1:5" ht="20.25" customHeight="1" x14ac:dyDescent="0.15">
      <c r="A2" s="95"/>
      <c r="B2" s="95"/>
      <c r="C2" s="95"/>
      <c r="D2" s="95"/>
      <c r="E2" s="94" t="s">
        <v>57</v>
      </c>
    </row>
    <row r="3" spans="1:5" ht="21" customHeight="1" x14ac:dyDescent="0.15">
      <c r="A3" s="78" t="s">
        <v>24</v>
      </c>
      <c r="B3" s="77"/>
      <c r="C3" s="76"/>
      <c r="D3" s="76"/>
      <c r="E3" s="75"/>
    </row>
    <row r="4" spans="1:5" ht="21" customHeight="1" thickBot="1" x14ac:dyDescent="0.2">
      <c r="A4" s="74" t="s">
        <v>11</v>
      </c>
      <c r="B4" s="73" t="s">
        <v>7</v>
      </c>
      <c r="C4" s="110" t="s">
        <v>31</v>
      </c>
      <c r="D4" s="72" t="s">
        <v>35</v>
      </c>
      <c r="E4" s="71" t="s">
        <v>18</v>
      </c>
    </row>
    <row r="5" spans="1:5" ht="21" customHeight="1" thickTop="1" x14ac:dyDescent="0.15">
      <c r="A5" s="93" t="s">
        <v>20</v>
      </c>
      <c r="B5" s="106"/>
      <c r="C5" s="68">
        <v>0</v>
      </c>
      <c r="D5" s="68">
        <v>622436000</v>
      </c>
      <c r="E5" s="67">
        <v>622436000</v>
      </c>
    </row>
    <row r="6" spans="1:5" ht="21" customHeight="1" x14ac:dyDescent="0.15">
      <c r="A6" s="91" t="s">
        <v>45</v>
      </c>
      <c r="B6" s="62" t="s">
        <v>45</v>
      </c>
      <c r="C6" s="90">
        <v>0</v>
      </c>
      <c r="D6" s="90">
        <v>614902580</v>
      </c>
      <c r="E6" s="86">
        <v>614902580</v>
      </c>
    </row>
    <row r="7" spans="1:5" ht="21" customHeight="1" x14ac:dyDescent="0.15">
      <c r="A7" s="63" t="s">
        <v>56</v>
      </c>
      <c r="B7" s="62" t="s">
        <v>56</v>
      </c>
      <c r="C7" s="90">
        <v>0</v>
      </c>
      <c r="D7" s="90">
        <v>4800000</v>
      </c>
      <c r="E7" s="86">
        <v>4800000</v>
      </c>
    </row>
    <row r="8" spans="1:5" ht="21" customHeight="1" x14ac:dyDescent="0.15">
      <c r="A8" s="63" t="s">
        <v>55</v>
      </c>
      <c r="B8" s="62" t="s">
        <v>55</v>
      </c>
      <c r="C8" s="87">
        <v>0</v>
      </c>
      <c r="D8" s="87">
        <v>2000000</v>
      </c>
      <c r="E8" s="86">
        <v>2000000</v>
      </c>
    </row>
    <row r="9" spans="1:5" ht="21" customHeight="1" x14ac:dyDescent="0.15">
      <c r="A9" s="89" t="s">
        <v>43</v>
      </c>
      <c r="B9" s="88" t="s">
        <v>43</v>
      </c>
      <c r="C9" s="87">
        <v>0</v>
      </c>
      <c r="D9" s="87">
        <v>0</v>
      </c>
      <c r="E9" s="86">
        <v>0</v>
      </c>
    </row>
    <row r="10" spans="1:5" ht="21" customHeight="1" x14ac:dyDescent="0.15">
      <c r="A10" s="59" t="s">
        <v>42</v>
      </c>
      <c r="B10" s="58" t="s">
        <v>41</v>
      </c>
      <c r="C10" s="57">
        <v>0</v>
      </c>
      <c r="D10" s="57">
        <v>733420</v>
      </c>
      <c r="E10" s="85">
        <v>733420</v>
      </c>
    </row>
    <row r="11" spans="1:5" ht="21" customHeight="1" x14ac:dyDescent="0.15">
      <c r="A11" s="84"/>
      <c r="B11" s="84"/>
      <c r="C11" s="83"/>
      <c r="D11" s="82"/>
      <c r="E11" s="81"/>
    </row>
    <row r="12" spans="1:5" ht="21" customHeight="1" x14ac:dyDescent="0.15">
      <c r="A12" s="104"/>
      <c r="B12" s="104"/>
      <c r="C12" s="104"/>
      <c r="D12" s="104"/>
      <c r="E12" s="94" t="s">
        <v>16</v>
      </c>
    </row>
    <row r="13" spans="1:5" ht="21" customHeight="1" x14ac:dyDescent="0.15">
      <c r="A13" s="78" t="s">
        <v>23</v>
      </c>
      <c r="B13" s="77"/>
      <c r="C13" s="76"/>
      <c r="D13" s="76"/>
      <c r="E13" s="75"/>
    </row>
    <row r="14" spans="1:5" ht="21" customHeight="1" thickBot="1" x14ac:dyDescent="0.2">
      <c r="A14" s="74" t="s">
        <v>11</v>
      </c>
      <c r="B14" s="73" t="s">
        <v>7</v>
      </c>
      <c r="C14" s="110" t="s">
        <v>31</v>
      </c>
      <c r="D14" s="72" t="s">
        <v>35</v>
      </c>
      <c r="E14" s="71" t="s">
        <v>18</v>
      </c>
    </row>
    <row r="15" spans="1:5" ht="21" customHeight="1" thickTop="1" x14ac:dyDescent="0.15">
      <c r="A15" s="93" t="s">
        <v>21</v>
      </c>
      <c r="B15" s="106"/>
      <c r="C15" s="68">
        <v>0</v>
      </c>
      <c r="D15" s="68">
        <v>622436000</v>
      </c>
      <c r="E15" s="67">
        <v>622436000</v>
      </c>
    </row>
    <row r="16" spans="1:5" ht="21" customHeight="1" x14ac:dyDescent="0.15">
      <c r="A16" s="99" t="s">
        <v>3</v>
      </c>
      <c r="B16" s="66" t="s">
        <v>54</v>
      </c>
      <c r="C16" s="65">
        <v>0</v>
      </c>
      <c r="D16" s="65">
        <v>573818580</v>
      </c>
      <c r="E16" s="64">
        <v>573818580</v>
      </c>
    </row>
    <row r="17" spans="1:5" ht="21" customHeight="1" x14ac:dyDescent="0.15">
      <c r="A17" s="99"/>
      <c r="B17" s="66" t="s">
        <v>48</v>
      </c>
      <c r="C17" s="65">
        <v>0</v>
      </c>
      <c r="D17" s="65">
        <v>1800000</v>
      </c>
      <c r="E17" s="64">
        <v>1800000</v>
      </c>
    </row>
    <row r="18" spans="1:5" ht="21" customHeight="1" x14ac:dyDescent="0.15">
      <c r="A18" s="99"/>
      <c r="B18" s="88" t="s">
        <v>53</v>
      </c>
      <c r="C18" s="65">
        <v>0</v>
      </c>
      <c r="D18" s="65">
        <v>20940000</v>
      </c>
      <c r="E18" s="64">
        <v>20940000</v>
      </c>
    </row>
    <row r="19" spans="1:5" ht="21" customHeight="1" x14ac:dyDescent="0.15">
      <c r="A19" s="63" t="s">
        <v>30</v>
      </c>
      <c r="B19" s="66" t="s">
        <v>52</v>
      </c>
      <c r="C19" s="65">
        <v>0</v>
      </c>
      <c r="D19" s="65">
        <v>360000</v>
      </c>
      <c r="E19" s="64">
        <v>360000</v>
      </c>
    </row>
    <row r="20" spans="1:5" ht="21" customHeight="1" x14ac:dyDescent="0.15">
      <c r="A20" s="63" t="s">
        <v>8</v>
      </c>
      <c r="B20" s="62" t="s">
        <v>25</v>
      </c>
      <c r="C20" s="61">
        <v>0</v>
      </c>
      <c r="D20" s="61">
        <v>24620000</v>
      </c>
      <c r="E20" s="64">
        <v>24620000</v>
      </c>
    </row>
    <row r="21" spans="1:5" ht="21" customHeight="1" x14ac:dyDescent="0.15">
      <c r="A21" s="63" t="s">
        <v>47</v>
      </c>
      <c r="B21" s="109" t="s">
        <v>47</v>
      </c>
      <c r="C21" s="108">
        <v>0</v>
      </c>
      <c r="D21" s="108">
        <v>100000</v>
      </c>
      <c r="E21" s="64">
        <v>100000</v>
      </c>
    </row>
    <row r="22" spans="1:5" ht="21" customHeight="1" x14ac:dyDescent="0.15">
      <c r="A22" s="98" t="s">
        <v>36</v>
      </c>
      <c r="B22" s="97" t="s">
        <v>36</v>
      </c>
      <c r="C22" s="57">
        <v>0</v>
      </c>
      <c r="D22" s="57">
        <v>797420</v>
      </c>
      <c r="E22" s="107">
        <v>797420</v>
      </c>
    </row>
    <row r="23" spans="1:5" x14ac:dyDescent="0.15">
      <c r="A23" s="2"/>
      <c r="B23" s="2"/>
    </row>
  </sheetData>
  <mergeCells count="6">
    <mergeCell ref="A1:E1"/>
    <mergeCell ref="A3:E3"/>
    <mergeCell ref="A5:B5"/>
    <mergeCell ref="A13:E13"/>
    <mergeCell ref="A16:A18"/>
    <mergeCell ref="A15:B15"/>
  </mergeCells>
  <phoneticPr fontId="9" type="noConversion"/>
  <pageMargins left="0.78740157480314965" right="0.74803149606299213" top="0.98425196850393704" bottom="0.98425196850393704" header="0.51181102362204722" footer="0.51181102362204722"/>
  <pageSetup paperSize="9" firstPageNumber="185" orientation="portrait" useFirstPageNumber="1" r:id="rId1"/>
  <headerFooter>
    <oddFooter>&amp;R&amp;"굴림,보통"&amp;9참좋은노인복지센터(2019.11.25)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view="pageBreakPreview" zoomScaleNormal="100" zoomScaleSheetLayoutView="100" workbookViewId="0">
      <selection activeCell="G3" sqref="G3"/>
    </sheetView>
  </sheetViews>
  <sheetFormatPr defaultRowHeight="13.5" x14ac:dyDescent="0.15"/>
  <cols>
    <col min="1" max="1" width="14.88671875" style="3" customWidth="1"/>
    <col min="2" max="2" width="15.88671875" style="3" customWidth="1"/>
    <col min="3" max="5" width="13.77734375" style="3" customWidth="1"/>
  </cols>
  <sheetData>
    <row r="1" spans="1:5" ht="39" customHeight="1" x14ac:dyDescent="0.15">
      <c r="A1" s="47" t="s">
        <v>34</v>
      </c>
      <c r="B1" s="47"/>
      <c r="C1" s="47"/>
      <c r="D1" s="47"/>
      <c r="E1" s="47"/>
    </row>
    <row r="2" spans="1:5" ht="19.5" customHeight="1" x14ac:dyDescent="0.15">
      <c r="A2" s="1"/>
      <c r="B2" s="1"/>
      <c r="C2" s="1"/>
      <c r="D2" s="1"/>
      <c r="E2" s="27" t="s">
        <v>16</v>
      </c>
    </row>
    <row r="3" spans="1:5" ht="21" customHeight="1" x14ac:dyDescent="0.15">
      <c r="A3" s="48" t="s">
        <v>24</v>
      </c>
      <c r="B3" s="49"/>
      <c r="C3" s="49"/>
      <c r="D3" s="49"/>
      <c r="E3" s="50"/>
    </row>
    <row r="4" spans="1:5" ht="21" customHeight="1" x14ac:dyDescent="0.15">
      <c r="A4" s="4" t="s">
        <v>11</v>
      </c>
      <c r="B4" s="5" t="s">
        <v>7</v>
      </c>
      <c r="C4" s="6" t="s">
        <v>31</v>
      </c>
      <c r="D4" s="7" t="s">
        <v>35</v>
      </c>
      <c r="E4" s="8" t="s">
        <v>18</v>
      </c>
    </row>
    <row r="5" spans="1:5" ht="21" customHeight="1" x14ac:dyDescent="0.15">
      <c r="A5" s="51" t="s">
        <v>20</v>
      </c>
      <c r="B5" s="52"/>
      <c r="C5" s="9">
        <v>390083000</v>
      </c>
      <c r="D5" s="9">
        <v>360435000</v>
      </c>
      <c r="E5" s="21">
        <v>-29648000</v>
      </c>
    </row>
    <row r="6" spans="1:5" ht="21" customHeight="1" x14ac:dyDescent="0.15">
      <c r="A6" s="29" t="s">
        <v>15</v>
      </c>
      <c r="B6" s="10" t="s">
        <v>15</v>
      </c>
      <c r="C6" s="11">
        <v>22589160</v>
      </c>
      <c r="D6" s="11">
        <v>22589160</v>
      </c>
      <c r="E6" s="12">
        <v>0</v>
      </c>
    </row>
    <row r="7" spans="1:5" ht="21" customHeight="1" x14ac:dyDescent="0.15">
      <c r="A7" s="13" t="s">
        <v>13</v>
      </c>
      <c r="B7" s="10" t="s">
        <v>13</v>
      </c>
      <c r="C7" s="11">
        <v>294739980</v>
      </c>
      <c r="D7" s="11">
        <v>293599980</v>
      </c>
      <c r="E7" s="12">
        <v>-1140000</v>
      </c>
    </row>
    <row r="8" spans="1:5" ht="21" customHeight="1" x14ac:dyDescent="0.15">
      <c r="A8" s="14" t="s">
        <v>1</v>
      </c>
      <c r="B8" s="15" t="s">
        <v>1</v>
      </c>
      <c r="C8" s="16">
        <v>43288268</v>
      </c>
      <c r="D8" s="16">
        <v>15270374</v>
      </c>
      <c r="E8" s="17">
        <v>-28017894</v>
      </c>
    </row>
    <row r="9" spans="1:5" ht="21" customHeight="1" x14ac:dyDescent="0.15">
      <c r="A9" s="38" t="s">
        <v>9</v>
      </c>
      <c r="B9" s="39" t="s">
        <v>9</v>
      </c>
      <c r="C9" s="40">
        <v>29465592</v>
      </c>
      <c r="D9" s="40">
        <v>28975486</v>
      </c>
      <c r="E9" s="18">
        <v>-490106</v>
      </c>
    </row>
    <row r="10" spans="1:5" ht="21" customHeight="1" x14ac:dyDescent="0.15">
      <c r="A10" s="32"/>
      <c r="B10" s="32"/>
      <c r="C10" s="33"/>
      <c r="D10" s="34"/>
      <c r="E10" s="35"/>
    </row>
    <row r="11" spans="1:5" ht="21" customHeight="1" x14ac:dyDescent="0.15">
      <c r="A11" s="36"/>
      <c r="B11" s="36"/>
      <c r="C11" s="36"/>
      <c r="D11" s="36"/>
      <c r="E11" s="26" t="s">
        <v>16</v>
      </c>
    </row>
    <row r="12" spans="1:5" ht="21" customHeight="1" x14ac:dyDescent="0.15">
      <c r="A12" s="48" t="s">
        <v>23</v>
      </c>
      <c r="B12" s="49"/>
      <c r="C12" s="49"/>
      <c r="D12" s="49"/>
      <c r="E12" s="50"/>
    </row>
    <row r="13" spans="1:5" ht="21" customHeight="1" x14ac:dyDescent="0.15">
      <c r="A13" s="4" t="s">
        <v>11</v>
      </c>
      <c r="B13" s="5" t="s">
        <v>7</v>
      </c>
      <c r="C13" s="6" t="s">
        <v>31</v>
      </c>
      <c r="D13" s="7" t="s">
        <v>35</v>
      </c>
      <c r="E13" s="8" t="s">
        <v>18</v>
      </c>
    </row>
    <row r="14" spans="1:5" ht="21" customHeight="1" x14ac:dyDescent="0.15">
      <c r="A14" s="19" t="s">
        <v>21</v>
      </c>
      <c r="B14" s="20"/>
      <c r="C14" s="9">
        <v>390083000</v>
      </c>
      <c r="D14" s="9">
        <v>360435000</v>
      </c>
      <c r="E14" s="21">
        <v>-29648000</v>
      </c>
    </row>
    <row r="15" spans="1:5" ht="21" customHeight="1" x14ac:dyDescent="0.15">
      <c r="A15" s="53" t="s">
        <v>3</v>
      </c>
      <c r="B15" s="22" t="s">
        <v>17</v>
      </c>
      <c r="C15" s="23">
        <v>331609790</v>
      </c>
      <c r="D15" s="23">
        <v>308388640</v>
      </c>
      <c r="E15" s="42">
        <v>-23221150</v>
      </c>
    </row>
    <row r="16" spans="1:5" ht="21" customHeight="1" x14ac:dyDescent="0.15">
      <c r="A16" s="53"/>
      <c r="B16" s="22" t="s">
        <v>12</v>
      </c>
      <c r="C16" s="23">
        <v>1600000</v>
      </c>
      <c r="D16" s="23">
        <v>1600000</v>
      </c>
      <c r="E16" s="43">
        <v>0</v>
      </c>
    </row>
    <row r="17" spans="1:5" ht="21" customHeight="1" x14ac:dyDescent="0.15">
      <c r="A17" s="53"/>
      <c r="B17" s="22" t="s">
        <v>19</v>
      </c>
      <c r="C17" s="23">
        <v>17115870</v>
      </c>
      <c r="D17" s="23">
        <v>19865870</v>
      </c>
      <c r="E17" s="43">
        <v>2750000</v>
      </c>
    </row>
    <row r="18" spans="1:5" ht="21" customHeight="1" x14ac:dyDescent="0.15">
      <c r="A18" s="13" t="s">
        <v>14</v>
      </c>
      <c r="B18" s="10" t="s">
        <v>22</v>
      </c>
      <c r="C18" s="23">
        <v>5000000</v>
      </c>
      <c r="D18" s="23">
        <v>7500000</v>
      </c>
      <c r="E18" s="43">
        <v>2500000</v>
      </c>
    </row>
    <row r="19" spans="1:5" ht="24" customHeight="1" x14ac:dyDescent="0.15">
      <c r="A19" s="44" t="s">
        <v>8</v>
      </c>
      <c r="B19" s="41" t="s">
        <v>27</v>
      </c>
      <c r="C19" s="24">
        <v>6950000</v>
      </c>
      <c r="D19" s="24">
        <v>12140000</v>
      </c>
      <c r="E19" s="43">
        <v>5190000</v>
      </c>
    </row>
    <row r="20" spans="1:5" ht="21" customHeight="1" x14ac:dyDescent="0.15">
      <c r="A20" s="37" t="s">
        <v>4</v>
      </c>
      <c r="B20" s="10" t="s">
        <v>4</v>
      </c>
      <c r="C20" s="24">
        <v>7000000</v>
      </c>
      <c r="D20" s="24">
        <v>4000000</v>
      </c>
      <c r="E20" s="43">
        <v>-3000000</v>
      </c>
    </row>
    <row r="21" spans="1:5" ht="21" customHeight="1" x14ac:dyDescent="0.15">
      <c r="A21" s="31" t="s">
        <v>6</v>
      </c>
      <c r="B21" s="10" t="s">
        <v>6</v>
      </c>
      <c r="C21" s="24">
        <v>500000</v>
      </c>
      <c r="D21" s="24">
        <v>500000</v>
      </c>
      <c r="E21" s="43">
        <v>0</v>
      </c>
    </row>
    <row r="22" spans="1:5" ht="21" customHeight="1" x14ac:dyDescent="0.15">
      <c r="A22" s="30" t="s">
        <v>2</v>
      </c>
      <c r="B22" s="15" t="s">
        <v>2</v>
      </c>
      <c r="C22" s="24">
        <v>307340</v>
      </c>
      <c r="D22" s="24">
        <v>440490</v>
      </c>
      <c r="E22" s="43">
        <v>133150</v>
      </c>
    </row>
    <row r="23" spans="1:5" ht="27" customHeight="1" x14ac:dyDescent="0.15">
      <c r="A23" s="46" t="s">
        <v>29</v>
      </c>
      <c r="B23" s="45" t="s">
        <v>28</v>
      </c>
      <c r="C23" s="25">
        <v>20000000</v>
      </c>
      <c r="D23" s="25">
        <v>6000000</v>
      </c>
      <c r="E23" s="28">
        <v>-14000000</v>
      </c>
    </row>
    <row r="24" spans="1:5" x14ac:dyDescent="0.15">
      <c r="A24" s="2"/>
      <c r="B24" s="2"/>
    </row>
  </sheetData>
  <mergeCells count="5">
    <mergeCell ref="A1:E1"/>
    <mergeCell ref="A3:E3"/>
    <mergeCell ref="A5:B5"/>
    <mergeCell ref="A12:E12"/>
    <mergeCell ref="A15:A17"/>
  </mergeCells>
  <phoneticPr fontId="9" type="noConversion"/>
  <pageMargins left="0.78740157480314965" right="0.74803149606299213" top="0.98425196850393704" bottom="0.98425196850393704" header="0.51181102362204722" footer="0.51181102362204722"/>
  <pageSetup paperSize="9" firstPageNumber="2" orientation="portrait" useFirstPageNumber="1" r:id="rId1"/>
  <headerFooter>
    <oddFooter>&amp;R&amp;"굴림,보통"&amp;9참좋은노인복지센터(2019.11.25)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A5FFE-764C-4652-8425-FFAAD18F7C1D}">
  <dimension ref="A1:E22"/>
  <sheetViews>
    <sheetView view="pageBreakPreview" zoomScale="115" zoomScaleNormal="100" zoomScaleSheetLayoutView="115" workbookViewId="0">
      <selection activeCell="G9" sqref="G9"/>
    </sheetView>
  </sheetViews>
  <sheetFormatPr defaultRowHeight="13.5" x14ac:dyDescent="0.15"/>
  <cols>
    <col min="1" max="1" width="14.88671875" style="55" customWidth="1"/>
    <col min="2" max="2" width="15.88671875" style="55" customWidth="1"/>
    <col min="3" max="4" width="13.77734375" style="55" customWidth="1"/>
    <col min="5" max="5" width="15.21875" style="55" customWidth="1"/>
    <col min="6" max="16384" width="8.88671875" style="54"/>
  </cols>
  <sheetData>
    <row r="1" spans="1:5" ht="39" customHeight="1" x14ac:dyDescent="0.15">
      <c r="A1" s="96" t="s">
        <v>51</v>
      </c>
      <c r="B1" s="96"/>
      <c r="C1" s="96"/>
      <c r="D1" s="96"/>
      <c r="E1" s="96"/>
    </row>
    <row r="2" spans="1:5" ht="18" customHeight="1" x14ac:dyDescent="0.15">
      <c r="A2" s="95"/>
      <c r="B2" s="95"/>
      <c r="C2" s="95"/>
      <c r="D2" s="95"/>
      <c r="E2" s="94" t="s">
        <v>16</v>
      </c>
    </row>
    <row r="3" spans="1:5" ht="20.100000000000001" customHeight="1" x14ac:dyDescent="0.15">
      <c r="A3" s="78" t="s">
        <v>24</v>
      </c>
      <c r="B3" s="77"/>
      <c r="C3" s="77"/>
      <c r="D3" s="77"/>
      <c r="E3" s="75"/>
    </row>
    <row r="4" spans="1:5" ht="20.100000000000001" customHeight="1" thickBot="1" x14ac:dyDescent="0.2">
      <c r="A4" s="74" t="s">
        <v>11</v>
      </c>
      <c r="B4" s="103" t="s">
        <v>7</v>
      </c>
      <c r="C4" s="102" t="s">
        <v>32</v>
      </c>
      <c r="D4" s="101" t="s">
        <v>49</v>
      </c>
      <c r="E4" s="100" t="s">
        <v>18</v>
      </c>
    </row>
    <row r="5" spans="1:5" ht="20.100000000000001" customHeight="1" thickTop="1" x14ac:dyDescent="0.15">
      <c r="A5" s="93" t="s">
        <v>20</v>
      </c>
      <c r="B5" s="106"/>
      <c r="C5" s="68">
        <v>126708000</v>
      </c>
      <c r="D5" s="68">
        <v>23460000</v>
      </c>
      <c r="E5" s="67">
        <v>-103248000</v>
      </c>
    </row>
    <row r="6" spans="1:5" ht="20.100000000000001" customHeight="1" x14ac:dyDescent="0.15">
      <c r="A6" s="91" t="s">
        <v>50</v>
      </c>
      <c r="B6" s="62" t="s">
        <v>50</v>
      </c>
      <c r="C6" s="90">
        <v>109200000</v>
      </c>
      <c r="D6" s="90">
        <v>8000000</v>
      </c>
      <c r="E6" s="86">
        <v>-101200000</v>
      </c>
    </row>
    <row r="7" spans="1:5" ht="20.100000000000001" customHeight="1" x14ac:dyDescent="0.15">
      <c r="A7" s="89" t="s">
        <v>1</v>
      </c>
      <c r="B7" s="88" t="s">
        <v>1</v>
      </c>
      <c r="C7" s="87">
        <v>11857234</v>
      </c>
      <c r="D7" s="87">
        <v>15000000</v>
      </c>
      <c r="E7" s="105">
        <v>3142766</v>
      </c>
    </row>
    <row r="8" spans="1:5" ht="20.100000000000001" customHeight="1" x14ac:dyDescent="0.15">
      <c r="A8" s="59" t="s">
        <v>9</v>
      </c>
      <c r="B8" s="58" t="s">
        <v>9</v>
      </c>
      <c r="C8" s="57">
        <v>5650766</v>
      </c>
      <c r="D8" s="57">
        <v>460000</v>
      </c>
      <c r="E8" s="85">
        <v>-5190766</v>
      </c>
    </row>
    <row r="9" spans="1:5" ht="20.100000000000001" customHeight="1" x14ac:dyDescent="0.15">
      <c r="A9" s="84"/>
      <c r="B9" s="84"/>
      <c r="C9" s="83"/>
      <c r="D9" s="82"/>
      <c r="E9" s="81"/>
    </row>
    <row r="10" spans="1:5" ht="20.100000000000001" customHeight="1" x14ac:dyDescent="0.15">
      <c r="A10" s="104"/>
      <c r="B10" s="104"/>
      <c r="C10" s="104"/>
      <c r="D10" s="104"/>
      <c r="E10" s="94" t="s">
        <v>16</v>
      </c>
    </row>
    <row r="11" spans="1:5" ht="20.100000000000001" customHeight="1" x14ac:dyDescent="0.15">
      <c r="A11" s="78" t="s">
        <v>23</v>
      </c>
      <c r="B11" s="77"/>
      <c r="C11" s="77"/>
      <c r="D11" s="77"/>
      <c r="E11" s="75"/>
    </row>
    <row r="12" spans="1:5" ht="20.100000000000001" customHeight="1" thickBot="1" x14ac:dyDescent="0.2">
      <c r="A12" s="74" t="s">
        <v>11</v>
      </c>
      <c r="B12" s="103" t="s">
        <v>7</v>
      </c>
      <c r="C12" s="102" t="s">
        <v>32</v>
      </c>
      <c r="D12" s="101" t="s">
        <v>49</v>
      </c>
      <c r="E12" s="100" t="s">
        <v>18</v>
      </c>
    </row>
    <row r="13" spans="1:5" ht="20.100000000000001" customHeight="1" thickTop="1" x14ac:dyDescent="0.15">
      <c r="A13" s="70" t="s">
        <v>21</v>
      </c>
      <c r="B13" s="69"/>
      <c r="C13" s="68">
        <v>126708000</v>
      </c>
      <c r="D13" s="68">
        <v>23460000</v>
      </c>
      <c r="E13" s="67">
        <v>-103248000</v>
      </c>
    </row>
    <row r="14" spans="1:5" ht="20.100000000000001" customHeight="1" x14ac:dyDescent="0.15">
      <c r="A14" s="99" t="s">
        <v>3</v>
      </c>
      <c r="B14" s="66" t="s">
        <v>10</v>
      </c>
      <c r="C14" s="65">
        <v>107094530</v>
      </c>
      <c r="D14" s="65">
        <v>0</v>
      </c>
      <c r="E14" s="64">
        <v>-107094530</v>
      </c>
    </row>
    <row r="15" spans="1:5" ht="20.100000000000001" customHeight="1" x14ac:dyDescent="0.15">
      <c r="A15" s="99"/>
      <c r="B15" s="66" t="s">
        <v>48</v>
      </c>
      <c r="C15" s="65">
        <v>2000000</v>
      </c>
      <c r="D15" s="65">
        <v>0</v>
      </c>
      <c r="E15" s="64">
        <v>-2000000</v>
      </c>
    </row>
    <row r="16" spans="1:5" ht="20.100000000000001" customHeight="1" x14ac:dyDescent="0.15">
      <c r="A16" s="99"/>
      <c r="B16" s="66" t="s">
        <v>0</v>
      </c>
      <c r="C16" s="65">
        <v>5971400</v>
      </c>
      <c r="D16" s="65">
        <v>0</v>
      </c>
      <c r="E16" s="64">
        <v>-5971400</v>
      </c>
    </row>
    <row r="17" spans="1:5" ht="20.100000000000001" customHeight="1" x14ac:dyDescent="0.15">
      <c r="A17" s="63" t="s">
        <v>14</v>
      </c>
      <c r="B17" s="62" t="s">
        <v>5</v>
      </c>
      <c r="C17" s="65">
        <v>3200000</v>
      </c>
      <c r="D17" s="65">
        <v>0</v>
      </c>
      <c r="E17" s="64">
        <v>-3200000</v>
      </c>
    </row>
    <row r="18" spans="1:5" ht="20.100000000000001" customHeight="1" x14ac:dyDescent="0.15">
      <c r="A18" s="63" t="s">
        <v>8</v>
      </c>
      <c r="B18" s="62" t="s">
        <v>8</v>
      </c>
      <c r="C18" s="61">
        <v>7355000</v>
      </c>
      <c r="D18" s="61">
        <v>0</v>
      </c>
      <c r="E18" s="64">
        <v>-7355000</v>
      </c>
    </row>
    <row r="19" spans="1:5" ht="20.100000000000001" customHeight="1" x14ac:dyDescent="0.15">
      <c r="A19" s="63" t="s">
        <v>33</v>
      </c>
      <c r="B19" s="62" t="s">
        <v>33</v>
      </c>
      <c r="C19" s="61">
        <v>0</v>
      </c>
      <c r="D19" s="61">
        <v>22960000</v>
      </c>
      <c r="E19" s="64">
        <v>22960000</v>
      </c>
    </row>
    <row r="20" spans="1:5" ht="20.100000000000001" customHeight="1" x14ac:dyDescent="0.15">
      <c r="A20" s="63" t="s">
        <v>47</v>
      </c>
      <c r="B20" s="62" t="s">
        <v>47</v>
      </c>
      <c r="C20" s="61">
        <v>1000000</v>
      </c>
      <c r="D20" s="61">
        <v>500000</v>
      </c>
      <c r="E20" s="64">
        <v>-500000</v>
      </c>
    </row>
    <row r="21" spans="1:5" ht="20.100000000000001" customHeight="1" x14ac:dyDescent="0.15">
      <c r="A21" s="98" t="s">
        <v>26</v>
      </c>
      <c r="B21" s="97" t="s">
        <v>26</v>
      </c>
      <c r="C21" s="57">
        <v>87070</v>
      </c>
      <c r="D21" s="57">
        <v>0</v>
      </c>
      <c r="E21" s="56">
        <v>-87070</v>
      </c>
    </row>
    <row r="22" spans="1:5" x14ac:dyDescent="0.15">
      <c r="A22" s="2"/>
      <c r="B22" s="2"/>
    </row>
  </sheetData>
  <mergeCells count="5">
    <mergeCell ref="A1:E1"/>
    <mergeCell ref="A3:E3"/>
    <mergeCell ref="A5:B5"/>
    <mergeCell ref="A11:E11"/>
    <mergeCell ref="A14:A16"/>
  </mergeCells>
  <phoneticPr fontId="9" type="noConversion"/>
  <pageMargins left="0.78740157480314965" right="0.74803149606299213" top="0.98425196850393704" bottom="0.98425196850393704" header="0.51181102362204722" footer="0.51181102362204722"/>
  <pageSetup paperSize="9" firstPageNumber="2" orientation="portrait" useFirstPageNumber="1" r:id="rId1"/>
  <headerFooter>
    <oddFooter>&amp;R&amp;"굴림,보통"&amp;9참좋은노인복지센터 (2019.11.25)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FBD6D-D6D3-4B64-BA25-3D960FC3A2C6}">
  <dimension ref="A1:E19"/>
  <sheetViews>
    <sheetView tabSelected="1" view="pageBreakPreview" zoomScale="115" zoomScaleNormal="100" zoomScaleSheetLayoutView="115" workbookViewId="0">
      <selection activeCell="K10" sqref="K10"/>
    </sheetView>
  </sheetViews>
  <sheetFormatPr defaultRowHeight="13.5" x14ac:dyDescent="0.15"/>
  <cols>
    <col min="1" max="1" width="14.88671875" style="55" customWidth="1"/>
    <col min="2" max="2" width="15.88671875" style="55" customWidth="1"/>
    <col min="3" max="4" width="13.77734375" style="55" customWidth="1"/>
    <col min="5" max="5" width="15.21875" style="55" customWidth="1"/>
    <col min="6" max="16384" width="8.88671875" style="54"/>
  </cols>
  <sheetData>
    <row r="1" spans="1:5" ht="39" customHeight="1" x14ac:dyDescent="0.15">
      <c r="A1" s="96" t="s">
        <v>62</v>
      </c>
      <c r="B1" s="96"/>
      <c r="C1" s="96"/>
      <c r="D1" s="96"/>
      <c r="E1" s="96"/>
    </row>
    <row r="2" spans="1:5" ht="18" customHeight="1" x14ac:dyDescent="0.15">
      <c r="A2" s="95"/>
      <c r="B2" s="95"/>
      <c r="C2" s="95"/>
      <c r="D2" s="95"/>
      <c r="E2" s="94" t="s">
        <v>16</v>
      </c>
    </row>
    <row r="3" spans="1:5" ht="21" customHeight="1" x14ac:dyDescent="0.15">
      <c r="A3" s="78" t="s">
        <v>24</v>
      </c>
      <c r="B3" s="77"/>
      <c r="C3" s="77"/>
      <c r="D3" s="77"/>
      <c r="E3" s="75"/>
    </row>
    <row r="4" spans="1:5" ht="21" customHeight="1" thickBot="1" x14ac:dyDescent="0.2">
      <c r="A4" s="74" t="s">
        <v>11</v>
      </c>
      <c r="B4" s="103" t="s">
        <v>7</v>
      </c>
      <c r="C4" s="102" t="s">
        <v>31</v>
      </c>
      <c r="D4" s="101" t="s">
        <v>39</v>
      </c>
      <c r="E4" s="100" t="s">
        <v>18</v>
      </c>
    </row>
    <row r="5" spans="1:5" ht="21" customHeight="1" thickTop="1" x14ac:dyDescent="0.15">
      <c r="A5" s="93" t="s">
        <v>20</v>
      </c>
      <c r="B5" s="106"/>
      <c r="C5" s="68">
        <f>C6+C7+C8+C9</f>
        <v>22042000</v>
      </c>
      <c r="D5" s="68">
        <f>D6+D7+D8+D9</f>
        <v>28010000</v>
      </c>
      <c r="E5" s="67">
        <f>D5-C5</f>
        <v>5968000</v>
      </c>
    </row>
    <row r="6" spans="1:5" ht="21" customHeight="1" x14ac:dyDescent="0.15">
      <c r="A6" s="91" t="s">
        <v>61</v>
      </c>
      <c r="B6" s="62" t="s">
        <v>61</v>
      </c>
      <c r="C6" s="90">
        <f>[2]세입예산!D6</f>
        <v>13000000</v>
      </c>
      <c r="D6" s="90">
        <f>[2]세입예산!E6</f>
        <v>4000000</v>
      </c>
      <c r="E6" s="86">
        <f>D6-C6</f>
        <v>-9000000</v>
      </c>
    </row>
    <row r="7" spans="1:5" ht="21" customHeight="1" x14ac:dyDescent="0.15">
      <c r="A7" s="89" t="s">
        <v>60</v>
      </c>
      <c r="B7" s="88" t="s">
        <v>60</v>
      </c>
      <c r="C7" s="87">
        <f>[2]세입예산!D11</f>
        <v>7000000</v>
      </c>
      <c r="D7" s="87">
        <f>[2]세입예산!E11</f>
        <v>22960000</v>
      </c>
      <c r="E7" s="86">
        <f>D7-C7</f>
        <v>15960000</v>
      </c>
    </row>
    <row r="8" spans="1:5" ht="21" customHeight="1" x14ac:dyDescent="0.15">
      <c r="A8" s="89" t="s">
        <v>1</v>
      </c>
      <c r="B8" s="88" t="s">
        <v>1</v>
      </c>
      <c r="C8" s="87">
        <f>[2]세입예산!D14</f>
        <v>2040142</v>
      </c>
      <c r="D8" s="87">
        <f>[2]세입예산!E14</f>
        <v>1042000</v>
      </c>
      <c r="E8" s="86">
        <f>D8-C8</f>
        <v>-998142</v>
      </c>
    </row>
    <row r="9" spans="1:5" ht="21" customHeight="1" x14ac:dyDescent="0.15">
      <c r="A9" s="59" t="s">
        <v>9</v>
      </c>
      <c r="B9" s="58" t="s">
        <v>9</v>
      </c>
      <c r="C9" s="57">
        <f>[2]세입예산!D17</f>
        <v>1858</v>
      </c>
      <c r="D9" s="57">
        <f>[2]세입예산!E17</f>
        <v>8000</v>
      </c>
      <c r="E9" s="85">
        <f>D9-C9</f>
        <v>6142</v>
      </c>
    </row>
    <row r="10" spans="1:5" ht="21" customHeight="1" x14ac:dyDescent="0.15">
      <c r="A10" s="84"/>
      <c r="B10" s="84"/>
      <c r="C10" s="83"/>
      <c r="D10" s="82"/>
      <c r="E10" s="81"/>
    </row>
    <row r="11" spans="1:5" ht="21" customHeight="1" x14ac:dyDescent="0.15">
      <c r="A11" s="104"/>
      <c r="B11" s="104"/>
      <c r="C11" s="104"/>
      <c r="D11" s="104"/>
      <c r="E11" s="94" t="s">
        <v>16</v>
      </c>
    </row>
    <row r="12" spans="1:5" ht="21" customHeight="1" x14ac:dyDescent="0.15">
      <c r="A12" s="78" t="s">
        <v>23</v>
      </c>
      <c r="B12" s="77"/>
      <c r="C12" s="77"/>
      <c r="D12" s="77"/>
      <c r="E12" s="75"/>
    </row>
    <row r="13" spans="1:5" ht="21" customHeight="1" thickBot="1" x14ac:dyDescent="0.2">
      <c r="A13" s="74" t="s">
        <v>11</v>
      </c>
      <c r="B13" s="103" t="s">
        <v>7</v>
      </c>
      <c r="C13" s="102" t="s">
        <v>31</v>
      </c>
      <c r="D13" s="101" t="s">
        <v>39</v>
      </c>
      <c r="E13" s="100" t="s">
        <v>18</v>
      </c>
    </row>
    <row r="14" spans="1:5" ht="21" customHeight="1" thickTop="1" x14ac:dyDescent="0.15">
      <c r="A14" s="70" t="s">
        <v>21</v>
      </c>
      <c r="B14" s="69"/>
      <c r="C14" s="68">
        <f>SUM(C15:C18)</f>
        <v>22042000</v>
      </c>
      <c r="D14" s="68">
        <f>SUM(D15:D18)</f>
        <v>28010000</v>
      </c>
      <c r="E14" s="67">
        <f>D14-C14</f>
        <v>5968000</v>
      </c>
    </row>
    <row r="15" spans="1:5" ht="21" customHeight="1" x14ac:dyDescent="0.15">
      <c r="A15" s="63" t="s">
        <v>14</v>
      </c>
      <c r="B15" s="62" t="s">
        <v>5</v>
      </c>
      <c r="C15" s="65">
        <f>[2]세출예산!D6</f>
        <v>21000000</v>
      </c>
      <c r="D15" s="65">
        <f>[2]세출예산!E6</f>
        <v>26000000</v>
      </c>
      <c r="E15" s="64">
        <f>D15-C15</f>
        <v>5000000</v>
      </c>
    </row>
    <row r="16" spans="1:5" ht="21" customHeight="1" x14ac:dyDescent="0.15">
      <c r="A16" s="63" t="s">
        <v>4</v>
      </c>
      <c r="B16" s="62" t="s">
        <v>4</v>
      </c>
      <c r="C16" s="61">
        <f>[2]세출예산!D11</f>
        <v>0</v>
      </c>
      <c r="D16" s="61">
        <f>[2]세출예산!E11</f>
        <v>0</v>
      </c>
      <c r="E16" s="64">
        <f>D16-C16</f>
        <v>0</v>
      </c>
    </row>
    <row r="17" spans="1:5" ht="21" customHeight="1" x14ac:dyDescent="0.15">
      <c r="A17" s="63" t="s">
        <v>6</v>
      </c>
      <c r="B17" s="62" t="s">
        <v>6</v>
      </c>
      <c r="C17" s="61">
        <f>[2]세출예산!D14</f>
        <v>0</v>
      </c>
      <c r="D17" s="61">
        <f>[2]세출예산!E14</f>
        <v>0</v>
      </c>
      <c r="E17" s="64">
        <f>D17-C17</f>
        <v>0</v>
      </c>
    </row>
    <row r="18" spans="1:5" ht="21" customHeight="1" x14ac:dyDescent="0.15">
      <c r="A18" s="98" t="s">
        <v>1</v>
      </c>
      <c r="B18" s="97" t="s">
        <v>1</v>
      </c>
      <c r="C18" s="57">
        <f>[2]세출예산!D17</f>
        <v>1042000</v>
      </c>
      <c r="D18" s="57">
        <f>[2]세출예산!E17</f>
        <v>2010000</v>
      </c>
      <c r="E18" s="56">
        <f>D18-C18</f>
        <v>968000</v>
      </c>
    </row>
    <row r="19" spans="1:5" x14ac:dyDescent="0.15">
      <c r="A19" s="2"/>
      <c r="B19" s="2"/>
    </row>
  </sheetData>
  <mergeCells count="4">
    <mergeCell ref="A1:E1"/>
    <mergeCell ref="A3:E3"/>
    <mergeCell ref="A5:B5"/>
    <mergeCell ref="A12:E12"/>
  </mergeCells>
  <phoneticPr fontId="9" type="noConversion"/>
  <pageMargins left="0.78740157480314965" right="0.74803149606299213" top="0.98425196850393704" bottom="0.98425196850393704" header="0.51181102362204722" footer="0.51181102362204722"/>
  <pageSetup paperSize="9" firstPageNumber="2" orientation="portrait" useFirstPageNumber="1" r:id="rId1"/>
  <headerFooter>
    <oddFooter>&amp;R&amp;"굴림,보통"&amp;9참좋은노인복지센터
(2019.11.25)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6</vt:i4>
      </vt:variant>
    </vt:vector>
  </HeadingPairs>
  <TitlesOfParts>
    <vt:vector size="12" baseType="lpstr">
      <vt:lpstr>재가노인사업</vt:lpstr>
      <vt:lpstr>식사배달사업</vt:lpstr>
      <vt:lpstr>맞춤돌봄</vt:lpstr>
      <vt:lpstr>방문요양</vt:lpstr>
      <vt:lpstr>노인돌봄</vt:lpstr>
      <vt:lpstr>특별회계</vt:lpstr>
      <vt:lpstr>노인돌봄!Consolidate_Area</vt:lpstr>
      <vt:lpstr>맞춤돌봄!Consolidate_Area</vt:lpstr>
      <vt:lpstr>방문요양!Consolidate_Area</vt:lpstr>
      <vt:lpstr>식사배달사업!Consolidate_Area</vt:lpstr>
      <vt:lpstr>재가노인사업!Consolidate_Area</vt:lpstr>
      <vt:lpstr>특별회계!Consolidate_Area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revision>91</cp:revision>
  <cp:lastPrinted>2019-11-28T08:32:44Z</cp:lastPrinted>
  <dcterms:created xsi:type="dcterms:W3CDTF">2016-12-07T07:13:09Z</dcterms:created>
  <dcterms:modified xsi:type="dcterms:W3CDTF">2020-06-24T06:11:35Z</dcterms:modified>
</cp:coreProperties>
</file>