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결산\"/>
    </mc:Choice>
  </mc:AlternateContent>
  <xr:revisionPtr revIDLastSave="0" documentId="13_ncr:1_{0FB2F996-686F-424C-A078-1FA106D1F9DF}" xr6:coauthVersionLast="45" xr6:coauthVersionMax="45" xr10:uidLastSave="{00000000-0000-0000-0000-000000000000}"/>
  <bookViews>
    <workbookView xWindow="75" yWindow="795" windowWidth="14235" windowHeight="13350" firstSheet="1" activeTab="1" xr2:uid="{00000000-000D-0000-FFFF-FFFF00000000}"/>
  </bookViews>
  <sheets>
    <sheet name="재가노인사업" sheetId="7" r:id="rId1"/>
    <sheet name="식사배달사업" sheetId="13" r:id="rId2"/>
    <sheet name="방문요양" sheetId="14" r:id="rId3"/>
    <sheet name="돌봄종합" sheetId="15" r:id="rId4"/>
    <sheet name="특별회계" sheetId="16" r:id="rId5"/>
  </sheets>
  <externalReferences>
    <externalReference r:id="rId6"/>
    <externalReference r:id="rId7"/>
  </externalReferences>
  <definedNames>
    <definedName name="_xlnm.Print_Area" localSheetId="3">돌봄종합!$A$1:$E$21</definedName>
    <definedName name="_xlnm.Print_Area" localSheetId="1">식사배달사업!$A$1:$E$17</definedName>
    <definedName name="_xlnm.Print_Area" localSheetId="0">재가노인사업!$A$1:$E$23</definedName>
    <definedName name="_xlnm.Print_Area" localSheetId="4">특별회계!$A$1:$E$18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6" l="1"/>
  <c r="D5" i="16"/>
  <c r="E5" i="16"/>
  <c r="C6" i="16"/>
  <c r="D6" i="16"/>
  <c r="C7" i="16"/>
  <c r="C4" i="16" s="1"/>
  <c r="D7" i="16"/>
  <c r="E7" i="16" s="1"/>
  <c r="C8" i="16"/>
  <c r="D8" i="16"/>
  <c r="E8" i="16"/>
  <c r="C14" i="16"/>
  <c r="C13" i="16" s="1"/>
  <c r="D14" i="16"/>
  <c r="E15" i="16"/>
  <c r="E16" i="16"/>
  <c r="E17" i="16"/>
  <c r="C18" i="16"/>
  <c r="D18" i="16"/>
  <c r="D13" i="16" s="1"/>
  <c r="E18" i="16"/>
  <c r="E4" i="16" l="1"/>
  <c r="E13" i="16"/>
  <c r="D4" i="16"/>
  <c r="E14" i="16"/>
  <c r="C4" i="15" l="1"/>
  <c r="D4" i="15"/>
  <c r="E5" i="15"/>
  <c r="E4" i="15" s="1"/>
  <c r="E6" i="15"/>
  <c r="E7" i="15"/>
  <c r="E8" i="15"/>
  <c r="C13" i="15"/>
  <c r="D14" i="15"/>
  <c r="D13" i="15" s="1"/>
  <c r="E13" i="15" s="1"/>
  <c r="E14" i="15"/>
  <c r="D15" i="15"/>
  <c r="E15" i="15" s="1"/>
  <c r="D16" i="15"/>
  <c r="E16" i="15"/>
  <c r="D17" i="15"/>
  <c r="E17" i="15" s="1"/>
  <c r="D18" i="15"/>
  <c r="E18" i="15"/>
  <c r="D19" i="15"/>
  <c r="E19" i="15" s="1"/>
  <c r="E20" i="15"/>
  <c r="E2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sharedStrings.xml><?xml version="1.0" encoding="utf-8"?>
<sst xmlns="http://schemas.openxmlformats.org/spreadsheetml/2006/main" count="186" uniqueCount="75">
  <si>
    <t>이월금</t>
  </si>
  <si>
    <t>잡수입</t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</si>
  <si>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</si>
  <si>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</si>
  <si>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</si>
  <si>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</si>
  <si>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</si>
  <si>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</si>
  <si>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</si>
  <si>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2019년 결산(B)</t>
    <phoneticPr fontId="2" type="noConversion"/>
  </si>
  <si>
    <t>붙임 1. 세입결산서 1부
       2. 세출결산서 1부
       3. 2019년 후원금(물품) 수입 및 사용 결과보고서 1부</t>
    <phoneticPr fontId="1" type="noConversion"/>
  </si>
  <si>
    <t>보조금</t>
    <phoneticPr fontId="1" type="noConversion"/>
  </si>
  <si>
    <t>후원금수입</t>
    <phoneticPr fontId="1" type="noConversion"/>
  </si>
  <si>
    <t>전입금</t>
    <phoneticPr fontId="1" type="noConversion"/>
  </si>
  <si>
    <t>잡수입</t>
    <phoneticPr fontId="1" type="noConversion"/>
  </si>
  <si>
    <t>전년도이월금</t>
    <phoneticPr fontId="1" type="noConversion"/>
  </si>
  <si>
    <t>전년도이월금(후원금)</t>
    <phoneticPr fontId="1" type="noConversion"/>
  </si>
  <si>
    <t>사무비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</si>
  <si>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</si>
  <si>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</si>
  <si>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</si>
  <si>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사업비</t>
    <phoneticPr fontId="1" type="noConversion"/>
  </si>
  <si>
    <t>예비비및기타</t>
    <phoneticPr fontId="1" type="noConversion"/>
  </si>
  <si>
    <t>이월금</t>
    <phoneticPr fontId="1" type="noConversion"/>
  </si>
  <si>
    <t>2019년 참좋은노인복지센터(일반사업) 세입.세출 결산 총괄표</t>
    <phoneticPr fontId="2" type="noConversion"/>
  </si>
  <si>
    <t>잡지출</t>
  </si>
  <si>
    <t>예비비</t>
  </si>
  <si>
    <t>2019년 결산(A)</t>
    <phoneticPr fontId="2" type="noConversion"/>
  </si>
  <si>
    <t>잡지출</t>
    <phoneticPr fontId="1" type="noConversion"/>
  </si>
  <si>
    <t>재산조성비</t>
    <phoneticPr fontId="1" type="noConversion"/>
  </si>
  <si>
    <t>시설비</t>
    <phoneticPr fontId="1" type="noConversion"/>
  </si>
  <si>
    <t>프로그램사업비</t>
    <phoneticPr fontId="1" type="noConversion"/>
  </si>
  <si>
    <t>보조금수입</t>
    <phoneticPr fontId="1" type="noConversion"/>
  </si>
  <si>
    <t>차기년도이월금</t>
    <phoneticPr fontId="1" type="noConversion"/>
  </si>
  <si>
    <t>2019년 예산(A)</t>
    <phoneticPr fontId="2" type="noConversion"/>
  </si>
  <si>
    <t>2019년 참좋은노인복지센터(식사배달사업) 세입.세출 결산 총괄표</t>
    <phoneticPr fontId="2" type="noConversion"/>
  </si>
  <si>
    <t>차기년도이월금</t>
    <phoneticPr fontId="2" type="noConversion"/>
  </si>
  <si>
    <t>환경개선준비금</t>
    <phoneticPr fontId="2" type="noConversion"/>
  </si>
  <si>
    <t>10준   비   금</t>
    <phoneticPr fontId="2" type="noConversion"/>
  </si>
  <si>
    <t>운영충당적립금</t>
    <phoneticPr fontId="2" type="noConversion"/>
  </si>
  <si>
    <t>09적   립   금</t>
    <phoneticPr fontId="2" type="noConversion"/>
  </si>
  <si>
    <t>예비비</t>
    <phoneticPr fontId="2" type="noConversion"/>
  </si>
  <si>
    <t>08예   비   비</t>
    <phoneticPr fontId="2" type="noConversion"/>
  </si>
  <si>
    <t>잡지출</t>
    <phoneticPr fontId="2" type="noConversion"/>
  </si>
  <si>
    <t>07잡   지   출</t>
    <phoneticPr fontId="2" type="noConversion"/>
  </si>
  <si>
    <t>전출금</t>
    <phoneticPr fontId="2" type="noConversion"/>
  </si>
  <si>
    <t>04전   출   금</t>
    <phoneticPr fontId="2" type="noConversion"/>
  </si>
  <si>
    <t>사업비</t>
    <phoneticPr fontId="2" type="noConversion"/>
  </si>
  <si>
    <t>03사   업   비</t>
    <phoneticPr fontId="2" type="noConversion"/>
  </si>
  <si>
    <t>시설비</t>
    <phoneticPr fontId="2" type="noConversion"/>
  </si>
  <si>
    <t>02재산조성비</t>
    <phoneticPr fontId="2" type="noConversion"/>
  </si>
  <si>
    <t>운영비</t>
    <phoneticPr fontId="2" type="noConversion"/>
  </si>
  <si>
    <t>업무추진비</t>
    <phoneticPr fontId="2" type="noConversion"/>
  </si>
  <si>
    <t>인건비</t>
    <phoneticPr fontId="2" type="noConversion"/>
  </si>
  <si>
    <t>01사   무   비</t>
    <phoneticPr fontId="2" type="noConversion"/>
  </si>
  <si>
    <t>잡수입</t>
    <phoneticPr fontId="2" type="noConversion"/>
  </si>
  <si>
    <t>10잡   수   입</t>
    <phoneticPr fontId="2" type="noConversion"/>
  </si>
  <si>
    <t>이월금</t>
    <phoneticPr fontId="2" type="noConversion"/>
  </si>
  <si>
    <t>09이   월   금</t>
    <phoneticPr fontId="2" type="noConversion"/>
  </si>
  <si>
    <t>요양급여수입</t>
    <phoneticPr fontId="2" type="noConversion"/>
  </si>
  <si>
    <t>04요양급여수입</t>
    <phoneticPr fontId="2" type="noConversion"/>
  </si>
  <si>
    <t>입소비용수입</t>
    <phoneticPr fontId="2" type="noConversion"/>
  </si>
  <si>
    <t>01입소자수입</t>
    <phoneticPr fontId="2" type="noConversion"/>
  </si>
  <si>
    <t>2019년 참좋은노인복지센터 세입.세출 결산 총괄표</t>
    <phoneticPr fontId="2" type="noConversion"/>
  </si>
  <si>
    <t>차기이월금</t>
    <phoneticPr fontId="1" type="noConversion"/>
  </si>
  <si>
    <t>재산조성비</t>
    <phoneticPr fontId="2" type="noConversion"/>
  </si>
  <si>
    <t>사무비</t>
    <phoneticPr fontId="2" type="noConversion"/>
  </si>
  <si>
    <t>기타예금이자수입</t>
    <phoneticPr fontId="1" type="noConversion"/>
  </si>
  <si>
    <t>사업수입</t>
    <phoneticPr fontId="2" type="noConversion"/>
  </si>
  <si>
    <t>2019년 노인돌봄종합서비스 세입.세출 결산 총괄표</t>
    <phoneticPr fontId="2" type="noConversion"/>
  </si>
  <si>
    <t>전출금</t>
  </si>
  <si>
    <t>사업운영충당금</t>
  </si>
  <si>
    <t>재산조성충당금</t>
  </si>
  <si>
    <t>재산조성충담금</t>
  </si>
  <si>
    <t>2019년 참좋은노인복지센터(특별회계) 세입.세출 결산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</si>
</sst>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rgb="FF000000"/>
      <name val="굴림체"/>
      <family val="3"/>
      <charset val="129"/>
    </font>
    <font>
      <sz val="8"/>
      <color rgb="FF000000"/>
      <name val="돋움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3" fontId="6" fillId="0" borderId="10" xfId="1" applyNumberFormat="1" applyFont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3" fontId="6" fillId="0" borderId="17" xfId="1" applyNumberFormat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>
      <alignment vertical="center"/>
    </xf>
    <xf numFmtId="3" fontId="6" fillId="0" borderId="0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5" fillId="0" borderId="11" xfId="1" applyNumberFormat="1" applyFont="1" applyBorder="1" applyAlignment="1">
      <alignment vertical="center"/>
    </xf>
    <xf numFmtId="3" fontId="5" fillId="0" borderId="18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vertical="center"/>
    </xf>
    <xf numFmtId="41" fontId="9" fillId="0" borderId="0" xfId="1" applyNumberFormat="1" applyFont="1" applyBorder="1" applyAlignment="1">
      <alignment vertical="center"/>
    </xf>
    <xf numFmtId="3" fontId="6" fillId="0" borderId="13" xfId="1" applyNumberFormat="1" applyFont="1" applyBorder="1" applyAlignment="1">
      <alignment horizontal="right" vertical="center"/>
    </xf>
    <xf numFmtId="0" fontId="6" fillId="0" borderId="20" xfId="1" applyFont="1" applyBorder="1" applyAlignment="1">
      <alignment horizontal="center" vertical="center"/>
    </xf>
    <xf numFmtId="3" fontId="6" fillId="0" borderId="17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6" fillId="0" borderId="13" xfId="1" applyNumberFormat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3" fontId="6" fillId="0" borderId="17" xfId="1" applyNumberFormat="1" applyFont="1" applyBorder="1" applyAlignment="1">
      <alignment vertical="center"/>
    </xf>
    <xf numFmtId="0" fontId="2" fillId="0" borderId="0" xfId="1" applyFont="1" applyAlignment="1">
      <alignment vertical="center" wrapText="1" shrinkToFit="1"/>
    </xf>
    <xf numFmtId="3" fontId="6" fillId="0" borderId="10" xfId="1" applyNumberFormat="1" applyFont="1" applyBorder="1" applyAlignment="1">
      <alignment horizontal="right" vertical="center"/>
    </xf>
    <xf numFmtId="176" fontId="15" fillId="2" borderId="22" xfId="0" applyNumberFormat="1" applyFont="1" applyFill="1" applyBorder="1" applyAlignment="1">
      <alignment horizontal="right" vertical="center" wrapText="1"/>
    </xf>
    <xf numFmtId="3" fontId="5" fillId="0" borderId="11" xfId="1" applyNumberFormat="1" applyFont="1" applyBorder="1" applyAlignment="1">
      <alignment horizontal="right" vertical="center"/>
    </xf>
    <xf numFmtId="3" fontId="5" fillId="0" borderId="23" xfId="1" applyNumberFormat="1" applyFont="1" applyBorder="1" applyAlignment="1">
      <alignment horizontal="right" vertical="center"/>
    </xf>
    <xf numFmtId="3" fontId="5" fillId="0" borderId="24" xfId="1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3" fontId="6" fillId="0" borderId="25" xfId="1" applyNumberFormat="1" applyFont="1" applyBorder="1" applyAlignment="1">
      <alignment horizontal="right" vertical="center"/>
    </xf>
    <xf numFmtId="3" fontId="5" fillId="0" borderId="26" xfId="1" applyNumberFormat="1" applyFont="1" applyBorder="1" applyAlignment="1">
      <alignment horizontal="right" vertical="center"/>
    </xf>
    <xf numFmtId="3" fontId="5" fillId="0" borderId="23" xfId="1" applyNumberFormat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3" fontId="5" fillId="0" borderId="30" xfId="1" applyNumberFormat="1" applyFont="1" applyBorder="1" applyAlignment="1">
      <alignment vertical="center"/>
    </xf>
    <xf numFmtId="0" fontId="5" fillId="0" borderId="3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3" fontId="6" fillId="0" borderId="33" xfId="1" applyNumberFormat="1" applyFont="1" applyBorder="1" applyAlignment="1">
      <alignment vertical="center"/>
    </xf>
    <xf numFmtId="3" fontId="6" fillId="0" borderId="33" xfId="1" applyNumberFormat="1" applyFont="1" applyBorder="1">
      <alignment vertical="center"/>
    </xf>
    <xf numFmtId="3" fontId="5" fillId="0" borderId="13" xfId="1" applyNumberFormat="1" applyFont="1" applyBorder="1" applyAlignment="1">
      <alignment vertical="center"/>
    </xf>
    <xf numFmtId="0" fontId="8" fillId="0" borderId="0" xfId="1" applyFont="1" applyBorder="1">
      <alignment vertical="center"/>
    </xf>
    <xf numFmtId="0" fontId="3" fillId="0" borderId="12" xfId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1" fontId="9" fillId="0" borderId="0" xfId="1" applyNumberFormat="1" applyFont="1">
      <alignment vertical="center"/>
    </xf>
    <xf numFmtId="41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5" fillId="0" borderId="0" xfId="1" applyNumberFormat="1" applyFont="1">
      <alignment vertical="center"/>
    </xf>
    <xf numFmtId="41" fontId="6" fillId="0" borderId="0" xfId="1" applyNumberFormat="1" applyFont="1">
      <alignment vertical="center"/>
    </xf>
    <xf numFmtId="3" fontId="5" fillId="0" borderId="23" xfId="1" applyNumberFormat="1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3" fontId="5" fillId="0" borderId="26" xfId="1" applyNumberFormat="1" applyFont="1" applyBorder="1">
      <alignment vertical="center"/>
    </xf>
    <xf numFmtId="3" fontId="5" fillId="0" borderId="11" xfId="1" applyNumberFormat="1" applyFont="1" applyBorder="1">
      <alignment vertical="center"/>
    </xf>
    <xf numFmtId="3" fontId="6" fillId="0" borderId="35" xfId="1" applyNumberFormat="1" applyFont="1" applyBorder="1" applyAlignment="1">
      <alignment horizontal="right" vertical="center"/>
    </xf>
    <xf numFmtId="3" fontId="5" fillId="0" borderId="36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0" fontId="5" fillId="0" borderId="37" xfId="1" applyFont="1" applyBorder="1" applyAlignment="1">
      <alignment horizontal="center" vertical="center"/>
    </xf>
    <xf numFmtId="0" fontId="8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6" fillId="0" borderId="38" xfId="1" applyNumberFormat="1" applyFont="1" applyBorder="1">
      <alignment vertical="center"/>
    </xf>
    <xf numFmtId="3" fontId="5" fillId="0" borderId="14" xfId="1" applyNumberFormat="1" applyFont="1" applyBorder="1" applyAlignment="1">
      <alignment horizontal="right" vertical="center"/>
    </xf>
    <xf numFmtId="3" fontId="5" fillId="0" borderId="36" xfId="1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3" fontId="5" fillId="0" borderId="18" xfId="1" applyNumberFormat="1" applyFont="1" applyBorder="1">
      <alignment vertical="center"/>
    </xf>
    <xf numFmtId="3" fontId="5" fillId="0" borderId="14" xfId="1" applyNumberFormat="1" applyFont="1" applyBorder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5" fillId="0" borderId="39" xfId="1" applyNumberFormat="1" applyFont="1" applyBorder="1">
      <alignment vertical="center"/>
    </xf>
    <xf numFmtId="0" fontId="5" fillId="0" borderId="40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39" xfId="1" applyNumberFormat="1" applyFont="1" applyBorder="1" applyAlignment="1">
      <alignment horizontal="right"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3" fontId="5" fillId="0" borderId="17" xfId="1" applyNumberFormat="1" applyFont="1" applyBorder="1">
      <alignment vertical="center"/>
    </xf>
    <xf numFmtId="3" fontId="5" fillId="0" borderId="13" xfId="1" applyNumberFormat="1" applyFont="1" applyBorder="1">
      <alignment vertical="center"/>
    </xf>
    <xf numFmtId="3" fontId="6" fillId="0" borderId="35" xfId="1" applyNumberFormat="1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3" fontId="5" fillId="0" borderId="33" xfId="1" applyNumberFormat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32" xfId="1" applyNumberFormat="1" applyFont="1" applyBorder="1">
      <alignment vertical="center"/>
    </xf>
    <xf numFmtId="3" fontId="5" fillId="0" borderId="33" xfId="1" applyNumberFormat="1" applyFont="1" applyBorder="1" applyAlignment="1">
      <alignment horizontal="right" vertical="center"/>
    </xf>
    <xf numFmtId="0" fontId="16" fillId="0" borderId="0" xfId="2" applyFont="1">
      <alignment vertical="center"/>
    </xf>
    <xf numFmtId="3" fontId="17" fillId="0" borderId="11" xfId="2" applyNumberFormat="1" applyFont="1" applyBorder="1" applyAlignment="1">
      <alignment horizontal="right" vertical="center"/>
    </xf>
    <xf numFmtId="3" fontId="17" fillId="0" borderId="35" xfId="2" applyNumberFormat="1" applyFont="1" applyBorder="1">
      <alignment vertical="center"/>
    </xf>
    <xf numFmtId="0" fontId="17" fillId="0" borderId="20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3" fontId="17" fillId="0" borderId="11" xfId="2" applyNumberFormat="1" applyFont="1" applyBorder="1">
      <alignment vertical="center"/>
    </xf>
    <xf numFmtId="3" fontId="17" fillId="0" borderId="13" xfId="2" applyNumberFormat="1" applyFont="1" applyBorder="1">
      <alignment vertical="center"/>
    </xf>
    <xf numFmtId="0" fontId="5" fillId="0" borderId="49" xfId="1" applyFont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 shrinkToFi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&#45380;&#46020;%20&#44208;&#49328;%20&#48277;&#51064;&#51228;&#52636;&#50857;%20(2)/&#44208;&#49328;&#49436;/4.2019&#45380;%20&#45432;&#51064;&#48373;&#51648;&#49468;&#53552;&#44208;&#49328;&#49436;(&#45432;&#51064;&#46028;&#48388;&#51333;&#5463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&#45380;&#46020;%20&#44208;&#49328;%20&#48277;&#51064;&#51228;&#52636;&#50857;%20(2)/&#44208;&#49328;&#49436;/5.2019&#45380;%20&#45432;&#51064;&#48373;&#51648;&#49468;&#53552;&#44208;&#49328;&#49436;(&#53945;&#48324;&#54924;&#4422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 refreshError="1"/>
      <sheetData sheetId="1" refreshError="1"/>
      <sheetData sheetId="2">
        <row r="18">
          <cell r="H18">
            <v>99521360</v>
          </cell>
        </row>
        <row r="27">
          <cell r="H27">
            <v>1600000</v>
          </cell>
        </row>
        <row r="45">
          <cell r="H45">
            <v>3941750</v>
          </cell>
        </row>
        <row r="63">
          <cell r="H63">
            <v>2989200</v>
          </cell>
        </row>
        <row r="72">
          <cell r="H72">
            <v>2109840</v>
          </cell>
        </row>
        <row r="75">
          <cell r="H75">
            <v>964560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세입결산서"/>
      <sheetName val="세출결산서"/>
    </sheetNames>
    <sheetDataSet>
      <sheetData sheetId="0"/>
      <sheetData sheetId="1">
        <row r="14">
          <cell r="G14">
            <v>13000000</v>
          </cell>
        </row>
        <row r="15">
          <cell r="G15">
            <v>13000000</v>
          </cell>
        </row>
        <row r="20">
          <cell r="G20">
            <v>7000000</v>
          </cell>
        </row>
        <row r="21">
          <cell r="G21">
            <v>7000000</v>
          </cell>
        </row>
        <row r="26">
          <cell r="G26">
            <v>2040142</v>
          </cell>
        </row>
        <row r="27">
          <cell r="G27">
            <v>2040142</v>
          </cell>
        </row>
        <row r="32">
          <cell r="G32">
            <v>1858</v>
          </cell>
        </row>
        <row r="33">
          <cell r="G33">
            <v>1515</v>
          </cell>
        </row>
      </sheetData>
      <sheetData sheetId="2">
        <row r="17">
          <cell r="G17">
            <v>21000000</v>
          </cell>
        </row>
        <row r="18">
          <cell r="G18">
            <v>5401600</v>
          </cell>
        </row>
        <row r="35">
          <cell r="G35">
            <v>1042000</v>
          </cell>
        </row>
        <row r="36">
          <cell r="G36">
            <v>16640057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view="pageBreakPreview" topLeftCell="A10" zoomScaleNormal="100" zoomScaleSheetLayoutView="100" workbookViewId="0">
      <selection activeCell="B34" sqref="B34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1" ht="39" customHeight="1" x14ac:dyDescent="0.3">
      <c r="A1" s="64" t="s">
        <v>24</v>
      </c>
      <c r="B1" s="64"/>
      <c r="C1" s="64"/>
      <c r="D1" s="64"/>
      <c r="E1" s="64"/>
      <c r="F1" s="1"/>
      <c r="G1" s="1"/>
      <c r="H1" s="1"/>
      <c r="I1" s="1"/>
      <c r="J1" s="1"/>
    </row>
    <row r="2" spans="1:11" ht="21.95" customHeight="1" x14ac:dyDescent="0.3">
      <c r="A2" s="65" t="s">
        <v>2</v>
      </c>
      <c r="B2" s="66"/>
      <c r="C2" s="66"/>
      <c r="D2" s="66"/>
      <c r="E2" s="67"/>
    </row>
    <row r="3" spans="1:11" ht="21.95" customHeight="1" thickBot="1" x14ac:dyDescent="0.35">
      <c r="A3" s="47" t="s">
        <v>3</v>
      </c>
      <c r="B3" s="48" t="s">
        <v>4</v>
      </c>
      <c r="C3" s="49" t="s">
        <v>27</v>
      </c>
      <c r="D3" s="50" t="s">
        <v>9</v>
      </c>
      <c r="E3" s="4" t="s">
        <v>5</v>
      </c>
    </row>
    <row r="4" spans="1:11" s="6" customFormat="1" ht="21.95" customHeight="1" thickTop="1" x14ac:dyDescent="0.3">
      <c r="A4" s="18" t="s">
        <v>6</v>
      </c>
      <c r="B4" s="19"/>
      <c r="C4" s="5">
        <v>180068000</v>
      </c>
      <c r="D4" s="5">
        <v>178835735</v>
      </c>
      <c r="E4" s="40">
        <v>-1232265</v>
      </c>
    </row>
    <row r="5" spans="1:11" ht="21.95" customHeight="1" x14ac:dyDescent="0.3">
      <c r="A5" s="10" t="s">
        <v>11</v>
      </c>
      <c r="B5" s="8" t="s">
        <v>11</v>
      </c>
      <c r="C5" s="28">
        <v>163131150</v>
      </c>
      <c r="D5" s="9">
        <v>163131587</v>
      </c>
      <c r="E5" s="38">
        <v>437</v>
      </c>
    </row>
    <row r="6" spans="1:11" ht="21.95" customHeight="1" x14ac:dyDescent="0.3">
      <c r="A6" s="10" t="s">
        <v>12</v>
      </c>
      <c r="B6" s="8" t="s">
        <v>12</v>
      </c>
      <c r="C6" s="28">
        <v>6599040</v>
      </c>
      <c r="D6" s="9">
        <v>5720000</v>
      </c>
      <c r="E6" s="40">
        <v>-879040</v>
      </c>
    </row>
    <row r="7" spans="1:11" ht="21.95" customHeight="1" x14ac:dyDescent="0.3">
      <c r="A7" s="10" t="s">
        <v>13</v>
      </c>
      <c r="B7" s="8" t="s">
        <v>13</v>
      </c>
      <c r="C7" s="28">
        <v>5000000</v>
      </c>
      <c r="D7" s="9">
        <v>5000000</v>
      </c>
      <c r="E7" s="38">
        <v>0</v>
      </c>
    </row>
    <row r="8" spans="1:11" ht="21.95" customHeight="1" x14ac:dyDescent="0.3">
      <c r="A8" s="10" t="s">
        <v>15</v>
      </c>
      <c r="B8" s="8" t="s">
        <v>15</v>
      </c>
      <c r="C8" s="28">
        <v>3616104</v>
      </c>
      <c r="D8" s="9">
        <v>372898</v>
      </c>
      <c r="E8" s="38">
        <v>-3243206</v>
      </c>
    </row>
    <row r="9" spans="1:11" ht="21.95" customHeight="1" x14ac:dyDescent="0.3">
      <c r="A9" s="10" t="s">
        <v>16</v>
      </c>
      <c r="B9" s="8" t="s">
        <v>16</v>
      </c>
      <c r="C9" s="36"/>
      <c r="D9" s="37">
        <v>3120414</v>
      </c>
      <c r="E9" s="39">
        <v>3120414</v>
      </c>
    </row>
    <row r="10" spans="1:11" ht="21.95" customHeight="1" x14ac:dyDescent="0.3">
      <c r="A10" s="11" t="s">
        <v>14</v>
      </c>
      <c r="B10" s="12" t="s">
        <v>14</v>
      </c>
      <c r="C10" s="30">
        <v>1721706</v>
      </c>
      <c r="D10" s="42">
        <v>1490836</v>
      </c>
      <c r="E10" s="43">
        <v>-230870</v>
      </c>
    </row>
    <row r="11" spans="1:11" ht="21.95" customHeight="1" x14ac:dyDescent="0.3">
      <c r="A11" s="14"/>
      <c r="B11" s="14"/>
      <c r="C11" s="15"/>
      <c r="D11" s="16"/>
      <c r="E11" s="17"/>
    </row>
    <row r="12" spans="1:11" ht="21.95" customHeight="1" x14ac:dyDescent="0.3">
      <c r="A12" s="62"/>
      <c r="B12" s="62"/>
      <c r="C12" s="62"/>
      <c r="D12" s="62"/>
      <c r="E12" s="62"/>
    </row>
    <row r="13" spans="1:11" ht="21.95" customHeight="1" x14ac:dyDescent="0.3">
      <c r="A13" s="65" t="s">
        <v>7</v>
      </c>
      <c r="B13" s="66"/>
      <c r="C13" s="66"/>
      <c r="D13" s="66"/>
      <c r="E13" s="67"/>
      <c r="J13" s="3">
        <v>125376980</v>
      </c>
    </row>
    <row r="14" spans="1:11" ht="21.95" customHeight="1" x14ac:dyDescent="0.3">
      <c r="A14" s="52" t="s">
        <v>3</v>
      </c>
      <c r="B14" s="53" t="s">
        <v>4</v>
      </c>
      <c r="C14" s="54" t="s">
        <v>27</v>
      </c>
      <c r="D14" s="55" t="s">
        <v>9</v>
      </c>
      <c r="E14" s="56" t="s">
        <v>5</v>
      </c>
    </row>
    <row r="15" spans="1:11" ht="21.95" customHeight="1" x14ac:dyDescent="0.3">
      <c r="A15" s="10" t="s">
        <v>8</v>
      </c>
      <c r="B15" s="45"/>
      <c r="C15" s="61">
        <v>180068000</v>
      </c>
      <c r="D15" s="61">
        <v>178835735</v>
      </c>
      <c r="E15" s="21">
        <v>-1232265</v>
      </c>
    </row>
    <row r="16" spans="1:11" ht="21.75" customHeight="1" x14ac:dyDescent="0.3">
      <c r="A16" s="68" t="s">
        <v>17</v>
      </c>
      <c r="B16" s="45" t="s">
        <v>18</v>
      </c>
      <c r="C16" s="32">
        <v>125376980</v>
      </c>
      <c r="D16" s="28">
        <v>125086880</v>
      </c>
      <c r="E16" s="21">
        <v>-290100</v>
      </c>
      <c r="F16" s="51"/>
      <c r="G16" s="35"/>
      <c r="K16" s="3"/>
    </row>
    <row r="17" spans="1:11" ht="21.95" customHeight="1" x14ac:dyDescent="0.3">
      <c r="A17" s="68"/>
      <c r="B17" s="45" t="s">
        <v>19</v>
      </c>
      <c r="C17" s="32">
        <v>820000</v>
      </c>
      <c r="D17" s="28">
        <v>670000</v>
      </c>
      <c r="E17" s="21">
        <v>-150000</v>
      </c>
      <c r="F17" s="51"/>
      <c r="G17" s="31"/>
      <c r="H17" s="31"/>
      <c r="K17" s="3"/>
    </row>
    <row r="18" spans="1:11" ht="21.95" customHeight="1" x14ac:dyDescent="0.3">
      <c r="A18" s="68"/>
      <c r="B18" s="45" t="s">
        <v>20</v>
      </c>
      <c r="C18" s="28">
        <v>21270000</v>
      </c>
      <c r="D18" s="28">
        <v>17927089</v>
      </c>
      <c r="E18" s="21">
        <v>-3342911</v>
      </c>
      <c r="F18" s="51"/>
      <c r="K18" s="3"/>
    </row>
    <row r="19" spans="1:11" ht="21.95" customHeight="1" x14ac:dyDescent="0.3">
      <c r="A19" s="63" t="s">
        <v>29</v>
      </c>
      <c r="B19" s="45" t="s">
        <v>30</v>
      </c>
      <c r="C19" s="28">
        <v>100000</v>
      </c>
      <c r="D19" s="28">
        <v>0</v>
      </c>
      <c r="E19" s="21">
        <v>-100000</v>
      </c>
      <c r="F19" s="46"/>
      <c r="K19" s="3"/>
    </row>
    <row r="20" spans="1:11" ht="21.95" customHeight="1" x14ac:dyDescent="0.3">
      <c r="A20" s="10" t="s">
        <v>21</v>
      </c>
      <c r="B20" s="45" t="s">
        <v>31</v>
      </c>
      <c r="C20" s="28">
        <v>31992100</v>
      </c>
      <c r="D20" s="20">
        <v>26106375</v>
      </c>
      <c r="E20" s="21">
        <v>-5885725</v>
      </c>
    </row>
    <row r="21" spans="1:11" ht="21.95" customHeight="1" x14ac:dyDescent="0.3">
      <c r="A21" s="10" t="s">
        <v>22</v>
      </c>
      <c r="B21" s="45" t="s">
        <v>22</v>
      </c>
      <c r="C21" s="28">
        <v>498920</v>
      </c>
      <c r="D21" s="20">
        <v>275441</v>
      </c>
      <c r="E21" s="21">
        <v>-223479</v>
      </c>
    </row>
    <row r="22" spans="1:11" ht="21.95" customHeight="1" x14ac:dyDescent="0.3">
      <c r="A22" s="10" t="s">
        <v>28</v>
      </c>
      <c r="B22" s="45" t="s">
        <v>28</v>
      </c>
      <c r="C22" s="28">
        <v>10000</v>
      </c>
      <c r="D22" s="20">
        <v>0</v>
      </c>
      <c r="E22" s="21">
        <v>-10000</v>
      </c>
    </row>
    <row r="23" spans="1:11" ht="21.95" customHeight="1" x14ac:dyDescent="0.3">
      <c r="A23" s="11" t="s">
        <v>23</v>
      </c>
      <c r="B23" s="33" t="s">
        <v>23</v>
      </c>
      <c r="C23" s="34"/>
      <c r="D23" s="13">
        <v>8769950</v>
      </c>
      <c r="E23" s="22">
        <v>8769950</v>
      </c>
    </row>
    <row r="24" spans="1:11" ht="21.95" customHeight="1" x14ac:dyDescent="0.3">
      <c r="A24" s="57"/>
      <c r="B24" s="58"/>
      <c r="C24" s="59"/>
      <c r="D24" s="60"/>
      <c r="E24" s="44"/>
    </row>
    <row r="25" spans="1:11" ht="21.95" customHeight="1" x14ac:dyDescent="0.3">
      <c r="A25" s="10"/>
      <c r="B25" s="45"/>
      <c r="C25" s="32"/>
      <c r="D25" s="20"/>
      <c r="E25" s="21"/>
    </row>
    <row r="26" spans="1:11" ht="21.95" customHeight="1" x14ac:dyDescent="0.3">
      <c r="A26" s="10"/>
      <c r="B26" s="45"/>
      <c r="C26" s="32"/>
      <c r="D26" s="20"/>
      <c r="E26" s="21"/>
    </row>
    <row r="27" spans="1:11" ht="21.95" customHeight="1" x14ac:dyDescent="0.3">
      <c r="A27" s="10"/>
      <c r="B27" s="45"/>
      <c r="C27" s="32"/>
      <c r="D27" s="20"/>
      <c r="E27" s="21"/>
    </row>
    <row r="28" spans="1:11" ht="21.95" customHeight="1" x14ac:dyDescent="0.3">
      <c r="A28" s="10"/>
      <c r="B28" s="45"/>
      <c r="C28" s="32"/>
      <c r="D28" s="20"/>
      <c r="E28" s="21"/>
    </row>
    <row r="29" spans="1:11" ht="21.95" customHeight="1" x14ac:dyDescent="0.3">
      <c r="A29" s="10"/>
      <c r="B29" s="45"/>
      <c r="C29" s="32"/>
      <c r="D29" s="20"/>
      <c r="E29" s="21"/>
    </row>
    <row r="30" spans="1:11" ht="21.75" customHeight="1" x14ac:dyDescent="0.3">
      <c r="A30" s="10"/>
      <c r="B30" s="45"/>
      <c r="C30" s="34"/>
      <c r="D30" s="13"/>
      <c r="E30" s="22"/>
    </row>
    <row r="31" spans="1:11" ht="10.5" customHeight="1" x14ac:dyDescent="0.3">
      <c r="A31" s="7"/>
      <c r="B31" s="8"/>
      <c r="C31" s="23"/>
      <c r="D31" s="16"/>
      <c r="E31" s="24"/>
    </row>
    <row r="32" spans="1:11" s="3" customFormat="1" ht="38.25" customHeight="1" x14ac:dyDescent="0.3">
      <c r="A32" s="7"/>
      <c r="B32" s="8"/>
      <c r="C32" s="41"/>
      <c r="D32" s="41"/>
      <c r="E32" s="41"/>
    </row>
    <row r="33" spans="1:4" x14ac:dyDescent="0.3">
      <c r="A33" s="7"/>
      <c r="B33" s="29"/>
      <c r="C33" s="25"/>
      <c r="D33" s="25"/>
    </row>
    <row r="34" spans="1:4" ht="24.75" customHeight="1" x14ac:dyDescent="0.3">
      <c r="A34" s="11"/>
      <c r="B34" s="29"/>
      <c r="C34" s="26"/>
      <c r="D34" s="27"/>
    </row>
    <row r="35" spans="1:4" x14ac:dyDescent="0.3">
      <c r="A35" s="14"/>
      <c r="B35" s="29"/>
    </row>
    <row r="36" spans="1:4" ht="52.5" x14ac:dyDescent="0.3">
      <c r="A36" s="41" t="s">
        <v>10</v>
      </c>
      <c r="B36" s="33"/>
    </row>
    <row r="37" spans="1:4" x14ac:dyDescent="0.3">
      <c r="B37" s="14"/>
    </row>
    <row r="38" spans="1:4" x14ac:dyDescent="0.3">
      <c r="B38" s="41"/>
    </row>
    <row r="39" spans="1:4" x14ac:dyDescent="0.3">
      <c r="B39" s="25"/>
    </row>
    <row r="40" spans="1:4" x14ac:dyDescent="0.3">
      <c r="B40" s="26"/>
    </row>
  </sheetData>
  <mergeCells count="4">
    <mergeCell ref="A1:E1"/>
    <mergeCell ref="A2:E2"/>
    <mergeCell ref="A13:E13"/>
    <mergeCell ref="A16:A18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rowBreaks count="1" manualBreakCount="1">
    <brk id="23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4F02-B8E8-4CEC-8061-4095D7041C31}">
  <dimension ref="A1:J26"/>
  <sheetViews>
    <sheetView tabSelected="1" view="pageBreakPreview" zoomScaleNormal="100" zoomScaleSheetLayoutView="100" workbookViewId="0">
      <selection activeCell="B34" sqref="A23:B34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64" t="s">
        <v>35</v>
      </c>
      <c r="B1" s="64"/>
      <c r="C1" s="64"/>
      <c r="D1" s="64"/>
      <c r="E1" s="64"/>
      <c r="F1" s="1"/>
      <c r="G1" s="1"/>
      <c r="H1" s="1"/>
      <c r="I1" s="1"/>
      <c r="J1" s="1"/>
    </row>
    <row r="2" spans="1:10" ht="21.95" customHeight="1" x14ac:dyDescent="0.3">
      <c r="A2" s="65" t="s">
        <v>2</v>
      </c>
      <c r="B2" s="66"/>
      <c r="C2" s="66"/>
      <c r="D2" s="66"/>
      <c r="E2" s="67"/>
    </row>
    <row r="3" spans="1:10" ht="21.95" customHeight="1" thickBot="1" x14ac:dyDescent="0.35">
      <c r="A3" s="47" t="s">
        <v>3</v>
      </c>
      <c r="B3" s="48" t="s">
        <v>4</v>
      </c>
      <c r="C3" s="49" t="s">
        <v>34</v>
      </c>
      <c r="D3" s="50" t="s">
        <v>9</v>
      </c>
      <c r="E3" s="4" t="s">
        <v>5</v>
      </c>
    </row>
    <row r="4" spans="1:10" s="6" customFormat="1" ht="21.95" customHeight="1" thickTop="1" x14ac:dyDescent="0.3">
      <c r="A4" s="18" t="s">
        <v>6</v>
      </c>
      <c r="B4" s="19"/>
      <c r="C4" s="5">
        <v>28878000</v>
      </c>
      <c r="D4" s="5">
        <v>28598400</v>
      </c>
      <c r="E4" s="90">
        <v>-279600</v>
      </c>
    </row>
    <row r="5" spans="1:10" ht="21.95" customHeight="1" x14ac:dyDescent="0.3">
      <c r="A5" s="10" t="s">
        <v>32</v>
      </c>
      <c r="B5" s="8" t="s">
        <v>32</v>
      </c>
      <c r="C5" s="28">
        <v>26760000</v>
      </c>
      <c r="D5" s="9">
        <v>26760000</v>
      </c>
      <c r="E5" s="89">
        <v>0</v>
      </c>
    </row>
    <row r="6" spans="1:10" ht="21.95" customHeight="1" x14ac:dyDescent="0.3">
      <c r="A6" s="10" t="s">
        <v>13</v>
      </c>
      <c r="B6" s="8" t="s">
        <v>13</v>
      </c>
      <c r="C6" s="28">
        <v>2078000</v>
      </c>
      <c r="D6" s="9">
        <v>1800000</v>
      </c>
      <c r="E6" s="38">
        <v>-278000</v>
      </c>
    </row>
    <row r="7" spans="1:10" ht="21.95" customHeight="1" x14ac:dyDescent="0.3">
      <c r="A7" s="10" t="s">
        <v>23</v>
      </c>
      <c r="B7" s="8" t="s">
        <v>23</v>
      </c>
      <c r="C7" s="28">
        <v>36593</v>
      </c>
      <c r="D7" s="9">
        <v>36593</v>
      </c>
      <c r="E7" s="39">
        <v>0</v>
      </c>
    </row>
    <row r="8" spans="1:10" ht="21.95" customHeight="1" x14ac:dyDescent="0.3">
      <c r="A8" s="11" t="s">
        <v>14</v>
      </c>
      <c r="B8" s="12" t="s">
        <v>14</v>
      </c>
      <c r="C8" s="30">
        <v>3407</v>
      </c>
      <c r="D8" s="88">
        <v>1807</v>
      </c>
      <c r="E8" s="87">
        <v>-1600</v>
      </c>
    </row>
    <row r="9" spans="1:10" ht="21.95" customHeight="1" x14ac:dyDescent="0.3">
      <c r="A9" s="69"/>
      <c r="B9" s="69"/>
      <c r="C9" s="86"/>
      <c r="D9" s="74"/>
      <c r="E9" s="85"/>
    </row>
    <row r="10" spans="1:10" ht="21.95" customHeight="1" x14ac:dyDescent="0.3">
      <c r="A10" s="84"/>
      <c r="B10" s="84"/>
      <c r="C10" s="84"/>
      <c r="D10" s="84"/>
      <c r="E10" s="84"/>
    </row>
    <row r="11" spans="1:10" ht="21.95" customHeight="1" x14ac:dyDescent="0.3">
      <c r="A11" s="65" t="s">
        <v>7</v>
      </c>
      <c r="B11" s="66"/>
      <c r="C11" s="66"/>
      <c r="D11" s="66"/>
      <c r="E11" s="67"/>
    </row>
    <row r="12" spans="1:10" ht="21.95" customHeight="1" thickBot="1" x14ac:dyDescent="0.35">
      <c r="A12" s="47" t="s">
        <v>3</v>
      </c>
      <c r="B12" s="48" t="s">
        <v>4</v>
      </c>
      <c r="C12" s="49" t="s">
        <v>34</v>
      </c>
      <c r="D12" s="50" t="s">
        <v>9</v>
      </c>
      <c r="E12" s="83" t="s">
        <v>5</v>
      </c>
    </row>
    <row r="13" spans="1:10" ht="21.95" customHeight="1" thickTop="1" x14ac:dyDescent="0.3">
      <c r="A13" s="18" t="s">
        <v>8</v>
      </c>
      <c r="B13" s="19"/>
      <c r="C13" s="82">
        <v>28878000</v>
      </c>
      <c r="D13" s="82">
        <v>28598400</v>
      </c>
      <c r="E13" s="81">
        <v>-279600</v>
      </c>
    </row>
    <row r="14" spans="1:10" ht="21.75" customHeight="1" x14ac:dyDescent="0.3">
      <c r="A14" s="10" t="s">
        <v>17</v>
      </c>
      <c r="B14" s="29" t="s">
        <v>20</v>
      </c>
      <c r="C14" s="80">
        <v>183700</v>
      </c>
      <c r="D14" s="20">
        <v>28900</v>
      </c>
      <c r="E14" s="79">
        <v>-154800</v>
      </c>
      <c r="F14" s="35"/>
    </row>
    <row r="15" spans="1:10" ht="21.95" customHeight="1" x14ac:dyDescent="0.3">
      <c r="A15" s="10" t="s">
        <v>21</v>
      </c>
      <c r="B15" s="45" t="s">
        <v>21</v>
      </c>
      <c r="C15" s="80">
        <v>28638000</v>
      </c>
      <c r="D15" s="20">
        <v>28531698</v>
      </c>
      <c r="E15" s="79">
        <v>-106302</v>
      </c>
      <c r="F15" s="31"/>
      <c r="G15" s="31"/>
    </row>
    <row r="16" spans="1:10" ht="21.95" customHeight="1" x14ac:dyDescent="0.3">
      <c r="A16" s="10" t="s">
        <v>22</v>
      </c>
      <c r="B16" s="69" t="s">
        <v>22</v>
      </c>
      <c r="C16" s="80">
        <v>56300</v>
      </c>
      <c r="D16" s="20">
        <v>13087</v>
      </c>
      <c r="E16" s="79">
        <v>-43213</v>
      </c>
    </row>
    <row r="17" spans="1:5" ht="21.95" customHeight="1" x14ac:dyDescent="0.3">
      <c r="A17" s="11" t="s">
        <v>23</v>
      </c>
      <c r="B17" s="12" t="s">
        <v>33</v>
      </c>
      <c r="C17" s="13">
        <v>0</v>
      </c>
      <c r="D17" s="13">
        <v>24715</v>
      </c>
      <c r="E17" s="78">
        <v>24715</v>
      </c>
    </row>
    <row r="18" spans="1:5" ht="21.95" customHeight="1" x14ac:dyDescent="0.3">
      <c r="A18" s="77"/>
      <c r="B18" s="76"/>
      <c r="C18" s="60"/>
      <c r="D18" s="60"/>
      <c r="E18" s="75"/>
    </row>
    <row r="19" spans="1:5" ht="10.5" customHeight="1" x14ac:dyDescent="0.3">
      <c r="A19" s="10"/>
      <c r="B19" s="69"/>
      <c r="C19" s="74"/>
      <c r="D19" s="74"/>
      <c r="E19" s="73"/>
    </row>
    <row r="20" spans="1:5" s="3" customFormat="1" ht="38.25" customHeight="1" x14ac:dyDescent="0.3">
      <c r="A20" s="10"/>
      <c r="B20" s="41"/>
      <c r="C20" s="41"/>
      <c r="D20" s="41"/>
      <c r="E20" s="41"/>
    </row>
    <row r="21" spans="1:5" x14ac:dyDescent="0.3">
      <c r="A21" s="7"/>
      <c r="B21" s="72"/>
      <c r="C21" s="72"/>
      <c r="D21" s="72"/>
    </row>
    <row r="22" spans="1:5" ht="24.75" customHeight="1" x14ac:dyDescent="0.3">
      <c r="A22" s="7"/>
      <c r="B22" s="71"/>
      <c r="C22" s="71"/>
      <c r="D22" s="70"/>
    </row>
    <row r="23" spans="1:5" x14ac:dyDescent="0.3">
      <c r="A23" s="7"/>
    </row>
    <row r="24" spans="1:5" x14ac:dyDescent="0.3">
      <c r="A24" s="11"/>
    </row>
    <row r="25" spans="1:5" x14ac:dyDescent="0.3">
      <c r="A25" s="69"/>
    </row>
    <row r="26" spans="1:5" x14ac:dyDescent="0.3">
      <c r="A26" s="41"/>
    </row>
  </sheetData>
  <mergeCells count="3">
    <mergeCell ref="A1:E1"/>
    <mergeCell ref="A2:E2"/>
    <mergeCell ref="A11:E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4975-5E7A-4242-A6B8-9155E44047FA}">
  <dimension ref="A1:J28"/>
  <sheetViews>
    <sheetView view="pageBreakPreview" topLeftCell="A37" zoomScaleNormal="100" zoomScaleSheetLayoutView="100" workbookViewId="0">
      <selection sqref="A1:E1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07" t="s">
        <v>63</v>
      </c>
      <c r="B1" s="106"/>
      <c r="C1" s="106"/>
      <c r="D1" s="106"/>
      <c r="E1" s="105"/>
      <c r="F1" s="1"/>
      <c r="G1" s="1"/>
      <c r="H1" s="1"/>
      <c r="I1" s="1"/>
      <c r="J1" s="1"/>
    </row>
    <row r="2" spans="1:10" ht="21.95" customHeight="1" x14ac:dyDescent="0.3">
      <c r="A2" s="65" t="s">
        <v>2</v>
      </c>
      <c r="B2" s="66"/>
      <c r="C2" s="66"/>
      <c r="D2" s="66"/>
      <c r="E2" s="67"/>
    </row>
    <row r="3" spans="1:10" ht="21.95" customHeight="1" thickBot="1" x14ac:dyDescent="0.35">
      <c r="A3" s="47" t="s">
        <v>3</v>
      </c>
      <c r="B3" s="48" t="s">
        <v>4</v>
      </c>
      <c r="C3" s="99" t="s">
        <v>34</v>
      </c>
      <c r="D3" s="98" t="s">
        <v>9</v>
      </c>
      <c r="E3" s="4" t="s">
        <v>5</v>
      </c>
    </row>
    <row r="4" spans="1:10" s="6" customFormat="1" ht="21.95" customHeight="1" thickTop="1" x14ac:dyDescent="0.3">
      <c r="A4" s="18" t="s">
        <v>6</v>
      </c>
      <c r="B4" s="19"/>
      <c r="C4" s="5">
        <v>390083000</v>
      </c>
      <c r="D4" s="5">
        <v>387999383</v>
      </c>
      <c r="E4" s="104">
        <v>-2083617</v>
      </c>
    </row>
    <row r="5" spans="1:10" ht="21.95" customHeight="1" x14ac:dyDescent="0.3">
      <c r="A5" s="10" t="s">
        <v>62</v>
      </c>
      <c r="B5" s="8" t="s">
        <v>61</v>
      </c>
      <c r="C5" s="28">
        <v>22589160</v>
      </c>
      <c r="D5" s="28">
        <v>22379350</v>
      </c>
      <c r="E5" s="103">
        <v>-209810</v>
      </c>
    </row>
    <row r="6" spans="1:10" ht="21.95" customHeight="1" x14ac:dyDescent="0.3">
      <c r="A6" s="10" t="s">
        <v>60</v>
      </c>
      <c r="B6" s="8" t="s">
        <v>59</v>
      </c>
      <c r="C6" s="28">
        <v>294739980</v>
      </c>
      <c r="D6" s="28">
        <v>301185620</v>
      </c>
      <c r="E6" s="103">
        <v>6445640</v>
      </c>
    </row>
    <row r="7" spans="1:10" ht="21.95" customHeight="1" x14ac:dyDescent="0.3">
      <c r="A7" s="7" t="s">
        <v>58</v>
      </c>
      <c r="B7" s="29" t="s">
        <v>57</v>
      </c>
      <c r="C7" s="28">
        <v>43288268</v>
      </c>
      <c r="D7" s="28">
        <v>43288268</v>
      </c>
      <c r="E7" s="103">
        <v>0</v>
      </c>
    </row>
    <row r="8" spans="1:10" ht="21.95" customHeight="1" x14ac:dyDescent="0.3">
      <c r="A8" s="11" t="s">
        <v>56</v>
      </c>
      <c r="B8" s="12" t="s">
        <v>55</v>
      </c>
      <c r="C8" s="30">
        <v>29465592</v>
      </c>
      <c r="D8" s="30">
        <v>21146145</v>
      </c>
      <c r="E8" s="102">
        <v>-8319447</v>
      </c>
    </row>
    <row r="9" spans="1:10" ht="21.95" customHeight="1" x14ac:dyDescent="0.3">
      <c r="A9" s="69"/>
      <c r="B9" s="69"/>
      <c r="C9" s="86"/>
      <c r="D9" s="74"/>
      <c r="E9" s="85"/>
    </row>
    <row r="10" spans="1:10" ht="21.95" customHeight="1" x14ac:dyDescent="0.3">
      <c r="A10" s="84"/>
      <c r="B10" s="84"/>
      <c r="C10" s="84"/>
      <c r="D10" s="84"/>
      <c r="E10" s="84"/>
    </row>
    <row r="11" spans="1:10" ht="21.95" customHeight="1" x14ac:dyDescent="0.3">
      <c r="A11" s="65" t="s">
        <v>7</v>
      </c>
      <c r="B11" s="66"/>
      <c r="C11" s="101"/>
      <c r="D11" s="101"/>
      <c r="E11" s="67"/>
    </row>
    <row r="12" spans="1:10" ht="21.95" customHeight="1" thickBot="1" x14ac:dyDescent="0.35">
      <c r="A12" s="100" t="s">
        <v>3</v>
      </c>
      <c r="B12" s="48" t="s">
        <v>4</v>
      </c>
      <c r="C12" s="99" t="s">
        <v>34</v>
      </c>
      <c r="D12" s="98" t="s">
        <v>9</v>
      </c>
      <c r="E12" s="4" t="s">
        <v>5</v>
      </c>
    </row>
    <row r="13" spans="1:10" ht="21.95" customHeight="1" thickTop="1" x14ac:dyDescent="0.3">
      <c r="A13" s="18" t="s">
        <v>8</v>
      </c>
      <c r="B13" s="19"/>
      <c r="C13" s="82">
        <v>390083000</v>
      </c>
      <c r="D13" s="82">
        <v>387999383</v>
      </c>
      <c r="E13" s="97">
        <v>-2083617</v>
      </c>
    </row>
    <row r="14" spans="1:10" ht="32.25" customHeight="1" x14ac:dyDescent="0.3">
      <c r="A14" s="96" t="s">
        <v>54</v>
      </c>
      <c r="B14" s="29" t="s">
        <v>53</v>
      </c>
      <c r="C14" s="28">
        <v>331609790</v>
      </c>
      <c r="D14" s="28">
        <v>301311710</v>
      </c>
      <c r="E14" s="79">
        <v>-30298080</v>
      </c>
      <c r="F14" s="35"/>
    </row>
    <row r="15" spans="1:10" ht="21.95" customHeight="1" x14ac:dyDescent="0.3">
      <c r="A15" s="95"/>
      <c r="B15" s="45" t="s">
        <v>52</v>
      </c>
      <c r="C15" s="28">
        <v>1600000</v>
      </c>
      <c r="D15" s="28">
        <v>334800</v>
      </c>
      <c r="E15" s="79">
        <v>-1265200</v>
      </c>
      <c r="F15" s="31"/>
      <c r="G15" s="31"/>
    </row>
    <row r="16" spans="1:10" ht="21.95" customHeight="1" x14ac:dyDescent="0.3">
      <c r="A16" s="94"/>
      <c r="B16" s="72" t="s">
        <v>51</v>
      </c>
      <c r="C16" s="28">
        <v>17115870</v>
      </c>
      <c r="D16" s="28">
        <v>13141150</v>
      </c>
      <c r="E16" s="79">
        <v>-3974720</v>
      </c>
    </row>
    <row r="17" spans="1:5" ht="21.95" customHeight="1" x14ac:dyDescent="0.3">
      <c r="A17" s="10" t="s">
        <v>50</v>
      </c>
      <c r="B17" s="8" t="s">
        <v>49</v>
      </c>
      <c r="C17" s="28">
        <v>5000000</v>
      </c>
      <c r="D17" s="28">
        <v>3287132</v>
      </c>
      <c r="E17" s="79">
        <v>-1712868</v>
      </c>
    </row>
    <row r="18" spans="1:5" ht="21.95" customHeight="1" x14ac:dyDescent="0.3">
      <c r="A18" s="7" t="s">
        <v>48</v>
      </c>
      <c r="B18" s="8" t="s">
        <v>47</v>
      </c>
      <c r="C18" s="28">
        <v>6950000</v>
      </c>
      <c r="D18" s="28">
        <v>3432430</v>
      </c>
      <c r="E18" s="79">
        <v>-3517570</v>
      </c>
    </row>
    <row r="19" spans="1:5" ht="21.95" customHeight="1" x14ac:dyDescent="0.3">
      <c r="A19" s="10" t="s">
        <v>46</v>
      </c>
      <c r="B19" s="8" t="s">
        <v>45</v>
      </c>
      <c r="C19" s="28">
        <v>7000000</v>
      </c>
      <c r="D19" s="28">
        <v>6800000</v>
      </c>
      <c r="E19" s="79">
        <v>-200000</v>
      </c>
    </row>
    <row r="20" spans="1:5" ht="21.95" customHeight="1" x14ac:dyDescent="0.3">
      <c r="A20" s="10" t="s">
        <v>44</v>
      </c>
      <c r="B20" s="8" t="s">
        <v>43</v>
      </c>
      <c r="C20" s="28">
        <v>500000</v>
      </c>
      <c r="D20" s="28">
        <v>331720</v>
      </c>
      <c r="E20" s="79">
        <v>-168280</v>
      </c>
    </row>
    <row r="21" spans="1:5" ht="21.95" customHeight="1" x14ac:dyDescent="0.3">
      <c r="A21" s="7" t="s">
        <v>42</v>
      </c>
      <c r="B21" s="29" t="s">
        <v>41</v>
      </c>
      <c r="C21" s="28">
        <v>307340</v>
      </c>
      <c r="D21" s="28">
        <v>0</v>
      </c>
      <c r="E21" s="79">
        <v>-307340</v>
      </c>
    </row>
    <row r="22" spans="1:5" ht="21.95" customHeight="1" x14ac:dyDescent="0.3">
      <c r="A22" s="7" t="s">
        <v>40</v>
      </c>
      <c r="B22" s="29" t="s">
        <v>39</v>
      </c>
      <c r="C22" s="28">
        <v>10000000</v>
      </c>
      <c r="D22" s="28">
        <v>10000000</v>
      </c>
      <c r="E22" s="79">
        <v>0</v>
      </c>
    </row>
    <row r="23" spans="1:5" ht="21.95" customHeight="1" x14ac:dyDescent="0.3">
      <c r="A23" s="7" t="s">
        <v>38</v>
      </c>
      <c r="B23" s="29" t="s">
        <v>37</v>
      </c>
      <c r="C23" s="80">
        <v>10000000</v>
      </c>
      <c r="D23" s="80">
        <v>10000000</v>
      </c>
      <c r="E23" s="93">
        <v>0</v>
      </c>
    </row>
    <row r="24" spans="1:5" ht="21.75" customHeight="1" x14ac:dyDescent="0.3">
      <c r="A24" s="11" t="s">
        <v>36</v>
      </c>
      <c r="B24" s="33" t="s">
        <v>36</v>
      </c>
      <c r="C24" s="13">
        <v>0</v>
      </c>
      <c r="D24" s="13">
        <v>39360441</v>
      </c>
      <c r="E24" s="92">
        <v>39360441</v>
      </c>
    </row>
    <row r="25" spans="1:5" ht="10.5" customHeight="1" x14ac:dyDescent="0.3">
      <c r="A25" s="69"/>
      <c r="B25" s="69"/>
      <c r="C25" s="74"/>
      <c r="D25" s="74"/>
      <c r="E25" s="73"/>
    </row>
    <row r="26" spans="1:5" s="3" customFormat="1" ht="38.25" customHeight="1" x14ac:dyDescent="0.3">
      <c r="A26" s="91"/>
      <c r="B26" s="91"/>
      <c r="C26" s="91"/>
      <c r="D26" s="91"/>
      <c r="E26" s="91"/>
    </row>
    <row r="27" spans="1:5" x14ac:dyDescent="0.3">
      <c r="B27" s="72"/>
      <c r="C27" s="72"/>
      <c r="D27" s="72"/>
    </row>
    <row r="28" spans="1:5" ht="24.75" customHeight="1" x14ac:dyDescent="0.3">
      <c r="B28" s="71"/>
      <c r="C28" s="71"/>
      <c r="D28" s="70"/>
    </row>
  </sheetData>
  <mergeCells count="5">
    <mergeCell ref="A1:E1"/>
    <mergeCell ref="A2:E2"/>
    <mergeCell ref="A11:E11"/>
    <mergeCell ref="A14:A16"/>
    <mergeCell ref="A26:E26"/>
  </mergeCells>
  <phoneticPr fontId="1" type="noConversion"/>
  <pageMargins left="0.7" right="0.7" top="0.75" bottom="0.75" header="0.3" footer="0.3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68D7-AC8D-4BA1-A176-63112D7B8A33}">
  <dimension ref="A1:J25"/>
  <sheetViews>
    <sheetView view="pageBreakPreview" topLeftCell="A13" zoomScaleNormal="100" zoomScaleSheetLayoutView="100" workbookViewId="0">
      <selection activeCell="A23" sqref="A23:E23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64" t="s">
        <v>69</v>
      </c>
      <c r="B1" s="64"/>
      <c r="C1" s="64"/>
      <c r="D1" s="64"/>
      <c r="E1" s="64"/>
      <c r="F1" s="1"/>
      <c r="G1" s="1"/>
      <c r="H1" s="1"/>
      <c r="I1" s="1"/>
      <c r="J1" s="1"/>
    </row>
    <row r="2" spans="1:10" ht="21.95" customHeight="1" x14ac:dyDescent="0.3">
      <c r="A2" s="116" t="s">
        <v>2</v>
      </c>
      <c r="B2" s="101"/>
      <c r="C2" s="101"/>
      <c r="D2" s="101"/>
      <c r="E2" s="115"/>
    </row>
    <row r="3" spans="1:10" ht="21.95" customHeight="1" x14ac:dyDescent="0.3">
      <c r="A3" s="113" t="s">
        <v>3</v>
      </c>
      <c r="B3" s="113" t="s">
        <v>4</v>
      </c>
      <c r="C3" s="113" t="s">
        <v>34</v>
      </c>
      <c r="D3" s="114" t="s">
        <v>9</v>
      </c>
      <c r="E3" s="113" t="s">
        <v>5</v>
      </c>
    </row>
    <row r="4" spans="1:10" s="6" customFormat="1" ht="21.95" customHeight="1" x14ac:dyDescent="0.3">
      <c r="A4" s="57" t="s">
        <v>6</v>
      </c>
      <c r="B4" s="76"/>
      <c r="C4" s="120">
        <f>SUM(C5:C8)</f>
        <v>126708000</v>
      </c>
      <c r="D4" s="120">
        <f>SUM(D5:D8)</f>
        <v>123436329</v>
      </c>
      <c r="E4" s="39">
        <f>SUM(E5:E8)</f>
        <v>-3271671</v>
      </c>
    </row>
    <row r="5" spans="1:10" ht="21.95" customHeight="1" x14ac:dyDescent="0.3">
      <c r="A5" s="10" t="s">
        <v>68</v>
      </c>
      <c r="B5" s="8" t="s">
        <v>68</v>
      </c>
      <c r="C5" s="28">
        <v>109200000</v>
      </c>
      <c r="D5" s="9">
        <v>107260200</v>
      </c>
      <c r="E5" s="103">
        <f>D5-C5</f>
        <v>-1939800</v>
      </c>
    </row>
    <row r="6" spans="1:10" ht="21.95" customHeight="1" x14ac:dyDescent="0.3">
      <c r="A6" s="7" t="s">
        <v>57</v>
      </c>
      <c r="B6" s="29" t="s">
        <v>57</v>
      </c>
      <c r="C6" s="80">
        <v>11857234</v>
      </c>
      <c r="D6" s="9">
        <v>11857234</v>
      </c>
      <c r="E6" s="103">
        <f>D6-C6</f>
        <v>0</v>
      </c>
    </row>
    <row r="7" spans="1:10" ht="21.95" customHeight="1" x14ac:dyDescent="0.3">
      <c r="A7" s="96" t="s">
        <v>55</v>
      </c>
      <c r="B7" s="29" t="s">
        <v>67</v>
      </c>
      <c r="C7" s="80">
        <v>10766</v>
      </c>
      <c r="D7" s="119">
        <v>8315</v>
      </c>
      <c r="E7" s="118">
        <f>D7-C7</f>
        <v>-2451</v>
      </c>
    </row>
    <row r="8" spans="1:10" ht="21.95" customHeight="1" x14ac:dyDescent="0.3">
      <c r="A8" s="117"/>
      <c r="B8" s="12" t="s">
        <v>55</v>
      </c>
      <c r="C8" s="30">
        <v>5640000</v>
      </c>
      <c r="D8" s="13">
        <v>4310580</v>
      </c>
      <c r="E8" s="102">
        <f>D8-C8</f>
        <v>-1329420</v>
      </c>
    </row>
    <row r="9" spans="1:10" ht="21.95" customHeight="1" x14ac:dyDescent="0.3">
      <c r="A9" s="69"/>
      <c r="B9" s="69"/>
      <c r="C9" s="86"/>
      <c r="D9" s="74"/>
      <c r="E9" s="85"/>
    </row>
    <row r="10" spans="1:10" ht="21.95" customHeight="1" x14ac:dyDescent="0.3">
      <c r="A10" s="84"/>
      <c r="B10" s="84"/>
      <c r="C10" s="84"/>
      <c r="D10" s="84"/>
      <c r="E10" s="84"/>
    </row>
    <row r="11" spans="1:10" ht="21.95" customHeight="1" x14ac:dyDescent="0.3">
      <c r="A11" s="116" t="s">
        <v>7</v>
      </c>
      <c r="B11" s="101"/>
      <c r="C11" s="101"/>
      <c r="D11" s="101"/>
      <c r="E11" s="115"/>
    </row>
    <row r="12" spans="1:10" ht="21.95" customHeight="1" x14ac:dyDescent="0.3">
      <c r="A12" s="113" t="s">
        <v>3</v>
      </c>
      <c r="B12" s="113" t="s">
        <v>4</v>
      </c>
      <c r="C12" s="113" t="s">
        <v>34</v>
      </c>
      <c r="D12" s="114" t="s">
        <v>9</v>
      </c>
      <c r="E12" s="113" t="s">
        <v>5</v>
      </c>
    </row>
    <row r="13" spans="1:10" ht="21.95" customHeight="1" x14ac:dyDescent="0.3">
      <c r="A13" s="57" t="s">
        <v>8</v>
      </c>
      <c r="B13" s="76"/>
      <c r="C13" s="112">
        <f>SUM(C14:C20)</f>
        <v>126708000</v>
      </c>
      <c r="D13" s="112">
        <f>SUM(D14:D21)</f>
        <v>123436329</v>
      </c>
      <c r="E13" s="75">
        <f>D13-C13</f>
        <v>-3271671</v>
      </c>
    </row>
    <row r="14" spans="1:10" ht="32.25" customHeight="1" x14ac:dyDescent="0.3">
      <c r="A14" s="96" t="s">
        <v>66</v>
      </c>
      <c r="B14" s="29" t="s">
        <v>53</v>
      </c>
      <c r="C14" s="80">
        <v>107094530</v>
      </c>
      <c r="D14" s="20">
        <f>[1]세출결산서!H18</f>
        <v>99521360</v>
      </c>
      <c r="E14" s="79">
        <f>D14-C14</f>
        <v>-7573170</v>
      </c>
      <c r="F14" s="35"/>
    </row>
    <row r="15" spans="1:10" ht="21.95" customHeight="1" x14ac:dyDescent="0.3">
      <c r="A15" s="95"/>
      <c r="B15" s="45" t="s">
        <v>52</v>
      </c>
      <c r="C15" s="80">
        <v>2000000</v>
      </c>
      <c r="D15" s="20">
        <f>[1]세출결산서!H27</f>
        <v>1600000</v>
      </c>
      <c r="E15" s="79">
        <f>D15-C15</f>
        <v>-400000</v>
      </c>
      <c r="F15" s="31"/>
      <c r="G15" s="31"/>
    </row>
    <row r="16" spans="1:10" ht="21.95" customHeight="1" x14ac:dyDescent="0.3">
      <c r="A16" s="94"/>
      <c r="B16" s="72" t="s">
        <v>51</v>
      </c>
      <c r="C16" s="80">
        <v>5971400</v>
      </c>
      <c r="D16" s="20">
        <f>[1]세출결산서!H45</f>
        <v>3941750</v>
      </c>
      <c r="E16" s="79">
        <f>D16-C16</f>
        <v>-2029650</v>
      </c>
    </row>
    <row r="17" spans="1:6" ht="21.95" customHeight="1" x14ac:dyDescent="0.3">
      <c r="A17" s="10" t="s">
        <v>65</v>
      </c>
      <c r="B17" s="8" t="s">
        <v>49</v>
      </c>
      <c r="C17" s="20">
        <v>3200000</v>
      </c>
      <c r="D17" s="20">
        <f>[1]세출결산서!H63</f>
        <v>2989200</v>
      </c>
      <c r="E17" s="79">
        <f>D17-C17</f>
        <v>-210800</v>
      </c>
    </row>
    <row r="18" spans="1:6" ht="21.95" customHeight="1" x14ac:dyDescent="0.3">
      <c r="A18" s="7" t="s">
        <v>47</v>
      </c>
      <c r="B18" s="111" t="s">
        <v>47</v>
      </c>
      <c r="C18" s="110">
        <v>7355000</v>
      </c>
      <c r="D18" s="110">
        <f>[1]세출결산서!H72</f>
        <v>2109840</v>
      </c>
      <c r="E18" s="79">
        <f>D18-C18</f>
        <v>-5245160</v>
      </c>
    </row>
    <row r="19" spans="1:6" ht="21.95" customHeight="1" x14ac:dyDescent="0.3">
      <c r="A19" s="10" t="s">
        <v>43</v>
      </c>
      <c r="B19" s="8" t="s">
        <v>43</v>
      </c>
      <c r="C19" s="20">
        <v>1000000</v>
      </c>
      <c r="D19" s="20">
        <f>[1]세출결산서!H75</f>
        <v>964560</v>
      </c>
      <c r="E19" s="79">
        <f>D19-C19</f>
        <v>-35440</v>
      </c>
    </row>
    <row r="20" spans="1:6" ht="21.95" customHeight="1" x14ac:dyDescent="0.3">
      <c r="A20" s="10" t="s">
        <v>41</v>
      </c>
      <c r="B20" s="45" t="s">
        <v>41</v>
      </c>
      <c r="C20" s="20">
        <v>87070</v>
      </c>
      <c r="D20" s="20">
        <v>0</v>
      </c>
      <c r="E20" s="109">
        <f>D20-C20</f>
        <v>-87070</v>
      </c>
    </row>
    <row r="21" spans="1:6" ht="21.95" customHeight="1" x14ac:dyDescent="0.3">
      <c r="A21" s="11" t="s">
        <v>23</v>
      </c>
      <c r="B21" s="33" t="s">
        <v>33</v>
      </c>
      <c r="C21" s="13">
        <v>0</v>
      </c>
      <c r="D21" s="13">
        <v>12309619</v>
      </c>
      <c r="E21" s="108">
        <f>D21-C21</f>
        <v>12309619</v>
      </c>
      <c r="F21" s="3" t="s">
        <v>64</v>
      </c>
    </row>
    <row r="22" spans="1:6" ht="10.5" customHeight="1" x14ac:dyDescent="0.3">
      <c r="A22" s="69"/>
      <c r="B22" s="69"/>
      <c r="C22" s="74"/>
      <c r="D22" s="74"/>
      <c r="E22" s="73"/>
    </row>
    <row r="23" spans="1:6" s="3" customFormat="1" ht="38.25" customHeight="1" x14ac:dyDescent="0.3">
      <c r="A23" s="91"/>
      <c r="B23" s="91"/>
      <c r="C23" s="91"/>
      <c r="D23" s="91"/>
      <c r="E23" s="91"/>
    </row>
    <row r="24" spans="1:6" x14ac:dyDescent="0.3">
      <c r="B24" s="72"/>
      <c r="C24" s="72"/>
      <c r="D24" s="72"/>
    </row>
    <row r="25" spans="1:6" ht="24.75" customHeight="1" x14ac:dyDescent="0.3">
      <c r="B25" s="71"/>
      <c r="C25" s="71"/>
      <c r="D25" s="70"/>
    </row>
  </sheetData>
  <mergeCells count="6">
    <mergeCell ref="A23:E23"/>
    <mergeCell ref="A1:E1"/>
    <mergeCell ref="A2:E2"/>
    <mergeCell ref="A11:E11"/>
    <mergeCell ref="A14:A16"/>
    <mergeCell ref="A7:A8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F3FC-1CE2-4202-BDF4-3AC854C01F29}">
  <dimension ref="A1:J22"/>
  <sheetViews>
    <sheetView view="pageBreakPreview" zoomScaleNormal="100" zoomScaleSheetLayoutView="100" workbookViewId="0">
      <selection activeCell="A20" sqref="A20:E20"/>
    </sheetView>
  </sheetViews>
  <sheetFormatPr defaultRowHeight="13.5" x14ac:dyDescent="0.3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64" t="s">
        <v>74</v>
      </c>
      <c r="B1" s="64"/>
      <c r="C1" s="64"/>
      <c r="D1" s="64"/>
      <c r="E1" s="64"/>
      <c r="F1" s="1"/>
      <c r="G1" s="1"/>
      <c r="H1" s="1"/>
      <c r="I1" s="1"/>
      <c r="J1" s="1"/>
    </row>
    <row r="2" spans="1:10" ht="21.95" customHeight="1" x14ac:dyDescent="0.3">
      <c r="A2" s="65" t="s">
        <v>2</v>
      </c>
      <c r="B2" s="66"/>
      <c r="C2" s="66"/>
      <c r="D2" s="66"/>
      <c r="E2" s="67"/>
    </row>
    <row r="3" spans="1:10" ht="21.95" customHeight="1" thickBot="1" x14ac:dyDescent="0.35">
      <c r="A3" s="47" t="s">
        <v>3</v>
      </c>
      <c r="B3" s="48" t="s">
        <v>4</v>
      </c>
      <c r="C3" s="49" t="s">
        <v>34</v>
      </c>
      <c r="D3" s="137" t="s">
        <v>9</v>
      </c>
      <c r="E3" s="136" t="s">
        <v>5</v>
      </c>
    </row>
    <row r="4" spans="1:10" s="6" customFormat="1" ht="21.95" customHeight="1" thickTop="1" x14ac:dyDescent="0.3">
      <c r="A4" s="18" t="s">
        <v>6</v>
      </c>
      <c r="B4" s="19"/>
      <c r="C4" s="5">
        <f>SUM(C5:C8)</f>
        <v>22042000</v>
      </c>
      <c r="D4" s="5">
        <f>SUM(D5:D8)</f>
        <v>22041657</v>
      </c>
      <c r="E4" s="104">
        <f>SUM(E5:E8)</f>
        <v>-343</v>
      </c>
    </row>
    <row r="5" spans="1:10" ht="21.95" customHeight="1" x14ac:dyDescent="0.3">
      <c r="A5" s="135" t="s">
        <v>73</v>
      </c>
      <c r="B5" s="134" t="s">
        <v>72</v>
      </c>
      <c r="C5" s="28">
        <f>[2]세입결산서!G14</f>
        <v>13000000</v>
      </c>
      <c r="D5" s="9">
        <f>[2]세입결산서!G15</f>
        <v>13000000</v>
      </c>
      <c r="E5" s="103">
        <f>D5-C5</f>
        <v>0</v>
      </c>
    </row>
    <row r="6" spans="1:10" ht="21.95" customHeight="1" x14ac:dyDescent="0.3">
      <c r="A6" s="135" t="s">
        <v>71</v>
      </c>
      <c r="B6" s="134" t="s">
        <v>71</v>
      </c>
      <c r="C6" s="80">
        <f>[2]세입결산서!G20</f>
        <v>7000000</v>
      </c>
      <c r="D6" s="9">
        <f>[2]세입결산서!G21</f>
        <v>7000000</v>
      </c>
      <c r="E6" s="103"/>
    </row>
    <row r="7" spans="1:10" ht="21.95" customHeight="1" x14ac:dyDescent="0.3">
      <c r="A7" s="133" t="s">
        <v>0</v>
      </c>
      <c r="B7" s="132" t="s">
        <v>0</v>
      </c>
      <c r="C7" s="80">
        <f>[2]세입결산서!G26</f>
        <v>2040142</v>
      </c>
      <c r="D7" s="9">
        <f>[2]세입결산서!G27</f>
        <v>2040142</v>
      </c>
      <c r="E7" s="103">
        <f>D7-C7</f>
        <v>0</v>
      </c>
    </row>
    <row r="8" spans="1:10" ht="21.95" customHeight="1" x14ac:dyDescent="0.3">
      <c r="A8" s="131" t="s">
        <v>1</v>
      </c>
      <c r="B8" s="130" t="s">
        <v>1</v>
      </c>
      <c r="C8" s="30">
        <f>[2]세입결산서!G32</f>
        <v>1858</v>
      </c>
      <c r="D8" s="13">
        <f>[2]세입결산서!G33</f>
        <v>1515</v>
      </c>
      <c r="E8" s="102">
        <f>D8-C8</f>
        <v>-343</v>
      </c>
    </row>
    <row r="9" spans="1:10" ht="21.95" customHeight="1" x14ac:dyDescent="0.3">
      <c r="A9" s="69"/>
      <c r="B9" s="69"/>
      <c r="C9" s="86"/>
      <c r="D9" s="74"/>
      <c r="E9" s="85"/>
    </row>
    <row r="10" spans="1:10" ht="21.95" customHeight="1" x14ac:dyDescent="0.3">
      <c r="A10" s="84"/>
      <c r="B10" s="84"/>
      <c r="C10" s="84"/>
      <c r="D10" s="84"/>
      <c r="E10" s="84"/>
    </row>
    <row r="11" spans="1:10" ht="21.95" customHeight="1" x14ac:dyDescent="0.3">
      <c r="A11" s="65" t="s">
        <v>7</v>
      </c>
      <c r="B11" s="66"/>
      <c r="C11" s="66"/>
      <c r="D11" s="66"/>
      <c r="E11" s="67"/>
    </row>
    <row r="12" spans="1:10" ht="21.95" customHeight="1" thickBot="1" x14ac:dyDescent="0.35">
      <c r="A12" s="47" t="s">
        <v>3</v>
      </c>
      <c r="B12" s="48" t="s">
        <v>4</v>
      </c>
      <c r="C12" s="129" t="s">
        <v>34</v>
      </c>
      <c r="D12" s="128" t="s">
        <v>9</v>
      </c>
      <c r="E12" s="4" t="s">
        <v>5</v>
      </c>
    </row>
    <row r="13" spans="1:10" ht="21.95" customHeight="1" thickTop="1" x14ac:dyDescent="0.3">
      <c r="A13" s="18" t="s">
        <v>8</v>
      </c>
      <c r="B13" s="19"/>
      <c r="C13" s="82">
        <f>SUM(C14:C18)</f>
        <v>22042000</v>
      </c>
      <c r="D13" s="82">
        <f>SUM(D14:D18)</f>
        <v>22041657</v>
      </c>
      <c r="E13" s="97">
        <f>D13-C13</f>
        <v>-343</v>
      </c>
    </row>
    <row r="14" spans="1:10" s="121" customFormat="1" ht="21.95" customHeight="1" x14ac:dyDescent="0.3">
      <c r="A14" s="125" t="s">
        <v>29</v>
      </c>
      <c r="B14" s="124" t="s">
        <v>30</v>
      </c>
      <c r="C14" s="127">
        <f>[2]세출결산서!G17</f>
        <v>21000000</v>
      </c>
      <c r="D14" s="127">
        <f>[2]세출결산서!G18</f>
        <v>5401600</v>
      </c>
      <c r="E14" s="126">
        <f>D14-C14</f>
        <v>-15598400</v>
      </c>
    </row>
    <row r="15" spans="1:10" s="121" customFormat="1" ht="21.95" customHeight="1" x14ac:dyDescent="0.3">
      <c r="A15" s="125" t="s">
        <v>70</v>
      </c>
      <c r="B15" s="124" t="s">
        <v>70</v>
      </c>
      <c r="C15" s="123">
        <v>0</v>
      </c>
      <c r="D15" s="123">
        <v>0</v>
      </c>
      <c r="E15" s="122">
        <f>D15-C15</f>
        <v>0</v>
      </c>
    </row>
    <row r="16" spans="1:10" s="121" customFormat="1" ht="21.95" customHeight="1" x14ac:dyDescent="0.3">
      <c r="A16" s="125" t="s">
        <v>25</v>
      </c>
      <c r="B16" s="124" t="s">
        <v>25</v>
      </c>
      <c r="C16" s="123">
        <v>0</v>
      </c>
      <c r="D16" s="123">
        <v>0</v>
      </c>
      <c r="E16" s="122">
        <f>D16-C16</f>
        <v>0</v>
      </c>
    </row>
    <row r="17" spans="1:5" s="121" customFormat="1" ht="21.95" customHeight="1" x14ac:dyDescent="0.3">
      <c r="A17" s="125" t="s">
        <v>26</v>
      </c>
      <c r="B17" s="124" t="s">
        <v>26</v>
      </c>
      <c r="C17" s="123">
        <v>0</v>
      </c>
      <c r="D17" s="123">
        <v>0</v>
      </c>
      <c r="E17" s="122">
        <f>D17-C17</f>
        <v>0</v>
      </c>
    </row>
    <row r="18" spans="1:5" ht="21.75" customHeight="1" x14ac:dyDescent="0.3">
      <c r="A18" s="11" t="s">
        <v>57</v>
      </c>
      <c r="B18" s="33" t="s">
        <v>36</v>
      </c>
      <c r="C18" s="13">
        <f>[2]세출결산서!G35</f>
        <v>1042000</v>
      </c>
      <c r="D18" s="13">
        <f>[2]세출결산서!G36</f>
        <v>16640057</v>
      </c>
      <c r="E18" s="92">
        <f>D18-C18</f>
        <v>15598057</v>
      </c>
    </row>
    <row r="19" spans="1:5" ht="10.5" customHeight="1" x14ac:dyDescent="0.3">
      <c r="A19" s="69"/>
      <c r="B19" s="69"/>
      <c r="C19" s="74"/>
      <c r="D19" s="74"/>
      <c r="E19" s="73"/>
    </row>
    <row r="20" spans="1:5" s="3" customFormat="1" ht="38.25" customHeight="1" x14ac:dyDescent="0.3">
      <c r="A20" s="91"/>
      <c r="B20" s="91"/>
      <c r="C20" s="91"/>
      <c r="D20" s="91"/>
      <c r="E20" s="91"/>
    </row>
    <row r="21" spans="1:5" x14ac:dyDescent="0.3">
      <c r="B21" s="72"/>
      <c r="C21" s="72"/>
      <c r="D21" s="72"/>
    </row>
    <row r="22" spans="1:5" ht="24.75" customHeight="1" x14ac:dyDescent="0.3">
      <c r="B22" s="71"/>
      <c r="C22" s="71"/>
      <c r="D22" s="70"/>
    </row>
  </sheetData>
  <mergeCells count="4">
    <mergeCell ref="A20:E20"/>
    <mergeCell ref="A1:E1"/>
    <mergeCell ref="A2:E2"/>
    <mergeCell ref="A11:E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재가노인사업</vt:lpstr>
      <vt:lpstr>식사배달사업</vt:lpstr>
      <vt:lpstr>방문요양</vt:lpstr>
      <vt:lpstr>돌봄종합</vt:lpstr>
      <vt:lpstr>특별회계</vt:lpstr>
      <vt:lpstr>돌봄종합!Print_Area</vt:lpstr>
      <vt:lpstr>식사배달사업!Print_Area</vt:lpstr>
      <vt:lpstr>재가노인사업!Print_Area</vt:lpstr>
      <vt:lpstr>특별회계!Print_Area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2020-02-10T06:44:07Z</cp:lastPrinted>
  <dcterms:created xsi:type="dcterms:W3CDTF">2018-01-26T08:36:28Z</dcterms:created>
  <dcterms:modified xsi:type="dcterms:W3CDTF">2020-06-24T06:05:20Z</dcterms:modified>
</cp:coreProperties>
</file>