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법인\예결산\2018년\법인 2차추경\"/>
    </mc:Choice>
  </mc:AlternateContent>
  <bookViews>
    <workbookView xWindow="6585" yWindow="255" windowWidth="15870" windowHeight="12435" activeTab="3"/>
  </bookViews>
  <sheets>
    <sheet name="예산표지" sheetId="12" r:id="rId1"/>
    <sheet name="예산총칙" sheetId="13" r:id="rId2"/>
    <sheet name="예산총괄" sheetId="14" r:id="rId3"/>
    <sheet name="예산내역" sheetId="15" r:id="rId4"/>
  </sheets>
  <definedNames>
    <definedName name="_xlnm.Print_Area" localSheetId="2">예산총괄!$A$1:$E$30</definedName>
    <definedName name="_xlnm.Print_Area" localSheetId="1">예산총칙!$A$1:$C$27</definedName>
    <definedName name="_xlnm.Print_Area" localSheetId="0">예산표지!$A$1:$A$8</definedName>
  </definedNames>
  <calcPr calcId="152511" iterateDelta="1.0000000474974513E-3"/>
</workbook>
</file>

<file path=xl/calcChain.xml><?xml version="1.0" encoding="utf-8"?>
<calcChain xmlns="http://schemas.openxmlformats.org/spreadsheetml/2006/main">
  <c r="F101" i="15" l="1"/>
  <c r="G100" i="15"/>
  <c r="F100" i="15"/>
  <c r="G87" i="15"/>
  <c r="F87" i="15"/>
  <c r="G86" i="15"/>
  <c r="F86" i="15"/>
  <c r="G85" i="15"/>
  <c r="F85" i="15"/>
  <c r="G82" i="15"/>
  <c r="F82" i="15"/>
  <c r="G73" i="15"/>
  <c r="F73" i="15"/>
  <c r="G72" i="15"/>
  <c r="F72" i="15"/>
  <c r="G67" i="15"/>
  <c r="F67" i="15"/>
  <c r="G66" i="15"/>
  <c r="F66" i="15"/>
  <c r="F65" i="15"/>
  <c r="F62" i="15"/>
  <c r="G61" i="15"/>
  <c r="F61" i="15"/>
  <c r="G60" i="15"/>
  <c r="F60" i="15"/>
  <c r="G59" i="15"/>
  <c r="F59" i="15"/>
  <c r="G58" i="15"/>
  <c r="F58" i="15"/>
  <c r="G56" i="15"/>
  <c r="F56" i="15"/>
  <c r="F55" i="15"/>
  <c r="G54" i="15"/>
  <c r="F54" i="15"/>
  <c r="G40" i="15"/>
  <c r="F39" i="15"/>
  <c r="F40" i="15"/>
  <c r="F27" i="15"/>
  <c r="G26" i="15"/>
  <c r="F84" i="15"/>
  <c r="G83" i="15"/>
  <c r="F83" i="15"/>
  <c r="F81" i="15"/>
  <c r="F80" i="15"/>
  <c r="F79" i="15"/>
  <c r="G74" i="15"/>
  <c r="F74" i="15"/>
  <c r="F71" i="15"/>
  <c r="F70" i="15"/>
  <c r="G45" i="15"/>
  <c r="F45" i="15"/>
  <c r="F44" i="15"/>
  <c r="F43" i="15"/>
  <c r="F36" i="15"/>
  <c r="G27" i="15"/>
  <c r="F26" i="15"/>
  <c r="F23" i="15"/>
  <c r="F22" i="15"/>
  <c r="F21" i="15"/>
  <c r="F8" i="15"/>
  <c r="F7" i="15"/>
  <c r="C19" i="14" l="1"/>
  <c r="E99" i="15"/>
  <c r="D99" i="15"/>
  <c r="D98" i="15" s="1"/>
  <c r="E96" i="15"/>
  <c r="D96" i="15"/>
  <c r="E95" i="15"/>
  <c r="D95" i="15"/>
  <c r="E92" i="15"/>
  <c r="D92" i="15"/>
  <c r="E91" i="15"/>
  <c r="D91" i="15"/>
  <c r="E89" i="15"/>
  <c r="D89" i="15"/>
  <c r="E88" i="15"/>
  <c r="E78" i="15"/>
  <c r="D78" i="15"/>
  <c r="E69" i="15"/>
  <c r="D69" i="15"/>
  <c r="D68" i="15" s="1"/>
  <c r="E64" i="15"/>
  <c r="D64" i="15"/>
  <c r="E57" i="15"/>
  <c r="D57" i="15"/>
  <c r="E53" i="15"/>
  <c r="D53" i="15"/>
  <c r="E42" i="15"/>
  <c r="D42" i="15"/>
  <c r="D41" i="15" s="1"/>
  <c r="E38" i="15"/>
  <c r="D38" i="15"/>
  <c r="D37" i="15" s="1"/>
  <c r="E35" i="15"/>
  <c r="D35" i="15"/>
  <c r="E31" i="15"/>
  <c r="D31" i="15"/>
  <c r="D30" i="15" s="1"/>
  <c r="E25" i="15"/>
  <c r="D25" i="15"/>
  <c r="E19" i="15"/>
  <c r="D19" i="15"/>
  <c r="E15" i="15"/>
  <c r="D15" i="15"/>
  <c r="E12" i="15"/>
  <c r="D12" i="15"/>
  <c r="E6" i="15"/>
  <c r="D6" i="15"/>
  <c r="E29" i="14"/>
  <c r="E28" i="14"/>
  <c r="E27" i="14"/>
  <c r="E26" i="14"/>
  <c r="E25" i="14"/>
  <c r="E24" i="14"/>
  <c r="E23" i="14"/>
  <c r="E22" i="14"/>
  <c r="E21" i="14"/>
  <c r="E20" i="14"/>
  <c r="D19" i="14"/>
  <c r="E14" i="14"/>
  <c r="E13" i="14"/>
  <c r="E12" i="14"/>
  <c r="E11" i="14"/>
  <c r="E10" i="14"/>
  <c r="E9" i="14"/>
  <c r="E8" i="14"/>
  <c r="E7" i="14"/>
  <c r="E6" i="14"/>
  <c r="D5" i="14"/>
  <c r="C5" i="14"/>
  <c r="E19" i="14" l="1"/>
  <c r="F99" i="15"/>
  <c r="G99" i="15"/>
  <c r="G57" i="15"/>
  <c r="F57" i="15"/>
  <c r="F69" i="15"/>
  <c r="G69" i="15"/>
  <c r="G53" i="15"/>
  <c r="F53" i="15"/>
  <c r="E51" i="15"/>
  <c r="G64" i="15"/>
  <c r="F64" i="15"/>
  <c r="G42" i="15"/>
  <c r="F42" i="15"/>
  <c r="F38" i="15"/>
  <c r="G38" i="15"/>
  <c r="G25" i="15"/>
  <c r="F6" i="15"/>
  <c r="F25" i="15"/>
  <c r="F31" i="15"/>
  <c r="G78" i="15"/>
  <c r="F78" i="15"/>
  <c r="E34" i="15"/>
  <c r="E63" i="15"/>
  <c r="E18" i="15"/>
  <c r="E30" i="15"/>
  <c r="E24" i="15"/>
  <c r="E77" i="15"/>
  <c r="D51" i="15"/>
  <c r="E5" i="14"/>
  <c r="D18" i="15"/>
  <c r="D24" i="15"/>
  <c r="D34" i="15"/>
  <c r="E37" i="15"/>
  <c r="E41" i="15"/>
  <c r="D63" i="15"/>
  <c r="E68" i="15"/>
  <c r="D77" i="15"/>
  <c r="D88" i="15"/>
  <c r="E98" i="15"/>
  <c r="G63" i="15" l="1"/>
  <c r="F63" i="15"/>
  <c r="G68" i="15"/>
  <c r="F68" i="15"/>
  <c r="G98" i="15"/>
  <c r="F98" i="15"/>
  <c r="E50" i="15"/>
  <c r="G37" i="15"/>
  <c r="F37" i="15"/>
  <c r="G24" i="15"/>
  <c r="F24" i="15"/>
  <c r="F30" i="15"/>
  <c r="G51" i="15"/>
  <c r="F51" i="15"/>
  <c r="G77" i="15"/>
  <c r="F77" i="15"/>
  <c r="D50" i="15"/>
  <c r="E5" i="15"/>
  <c r="D5" i="15"/>
  <c r="G5" i="15" l="1"/>
  <c r="F5" i="15"/>
  <c r="G50" i="15"/>
  <c r="F50" i="15"/>
  <c r="H50" i="15"/>
</calcChain>
</file>

<file path=xl/comments1.xml><?xml version="1.0" encoding="utf-8"?>
<comments xmlns="http://schemas.openxmlformats.org/spreadsheetml/2006/main">
  <authors>
    <author>My PC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<sst xmlns="http://schemas.openxmlformats.org/spreadsheetml/2006/main" count="216" uniqueCount="182">
  <si>
    <t>사회복지법인 무일복지재단</t>
    <phoneticPr fontId="5" type="noConversion"/>
  </si>
  <si>
    <t>세                  입</t>
    <phoneticPr fontId="5" type="noConversion"/>
  </si>
  <si>
    <t>관</t>
    <phoneticPr fontId="5" type="noConversion"/>
  </si>
  <si>
    <t>항</t>
    <phoneticPr fontId="5" type="noConversion"/>
  </si>
  <si>
    <t>증 감(B-A)</t>
    <phoneticPr fontId="5" type="noConversion"/>
  </si>
  <si>
    <t>총        계</t>
    <phoneticPr fontId="5" type="noConversion"/>
  </si>
  <si>
    <t>01재 산 수 입</t>
    <phoneticPr fontId="5" type="noConversion"/>
  </si>
  <si>
    <t>기본재산수입</t>
    <phoneticPr fontId="5" type="noConversion"/>
  </si>
  <si>
    <t>02사 업 수 입</t>
    <phoneticPr fontId="5" type="noConversion"/>
  </si>
  <si>
    <t>사업수입</t>
    <phoneticPr fontId="5" type="noConversion"/>
  </si>
  <si>
    <t>03과년도수입</t>
    <phoneticPr fontId="5" type="noConversion"/>
  </si>
  <si>
    <t>과년도 수입</t>
    <phoneticPr fontId="5" type="noConversion"/>
  </si>
  <si>
    <t>04보조금수입</t>
    <phoneticPr fontId="5" type="noConversion"/>
  </si>
  <si>
    <t>보조금 수입</t>
    <phoneticPr fontId="5" type="noConversion"/>
  </si>
  <si>
    <t>05후   원   금</t>
    <phoneticPr fontId="5" type="noConversion"/>
  </si>
  <si>
    <t>후원금수입</t>
    <phoneticPr fontId="5" type="noConversion"/>
  </si>
  <si>
    <t>06차   입   금</t>
    <phoneticPr fontId="5" type="noConversion"/>
  </si>
  <si>
    <t>차입금</t>
    <phoneticPr fontId="5" type="noConversion"/>
  </si>
  <si>
    <t>07전   입   금</t>
    <phoneticPr fontId="5" type="noConversion"/>
  </si>
  <si>
    <t>전입금</t>
    <phoneticPr fontId="5" type="noConversion"/>
  </si>
  <si>
    <t>08이   월   금</t>
    <phoneticPr fontId="5" type="noConversion"/>
  </si>
  <si>
    <t>이월금</t>
    <phoneticPr fontId="5" type="noConversion"/>
  </si>
  <si>
    <t>09잡   수   입</t>
    <phoneticPr fontId="5" type="noConversion"/>
  </si>
  <si>
    <t>잡수입</t>
    <phoneticPr fontId="5" type="noConversion"/>
  </si>
  <si>
    <t>세                    출</t>
    <phoneticPr fontId="5" type="noConversion"/>
  </si>
  <si>
    <t>총       계</t>
    <phoneticPr fontId="5" type="noConversion"/>
  </si>
  <si>
    <t>01사   무   비</t>
    <phoneticPr fontId="5" type="noConversion"/>
  </si>
  <si>
    <t>인건비</t>
    <phoneticPr fontId="5" type="noConversion"/>
  </si>
  <si>
    <t>업무추진비</t>
    <phoneticPr fontId="5" type="noConversion"/>
  </si>
  <si>
    <t>운영비</t>
    <phoneticPr fontId="5" type="noConversion"/>
  </si>
  <si>
    <t>02재산조성비</t>
    <phoneticPr fontId="5" type="noConversion"/>
  </si>
  <si>
    <t>시설비</t>
    <phoneticPr fontId="5" type="noConversion"/>
  </si>
  <si>
    <t>03사   업   비</t>
    <phoneticPr fontId="5" type="noConversion"/>
  </si>
  <si>
    <t>일반사업비</t>
    <phoneticPr fontId="5" type="noConversion"/>
  </si>
  <si>
    <t>04전   출   금</t>
    <phoneticPr fontId="5" type="noConversion"/>
  </si>
  <si>
    <t>전출금</t>
    <phoneticPr fontId="5" type="noConversion"/>
  </si>
  <si>
    <t>05과년도지출</t>
    <phoneticPr fontId="5" type="noConversion"/>
  </si>
  <si>
    <t>과년도지출</t>
    <phoneticPr fontId="5" type="noConversion"/>
  </si>
  <si>
    <t>06상   환   금</t>
    <phoneticPr fontId="5" type="noConversion"/>
  </si>
  <si>
    <t>상환금</t>
    <phoneticPr fontId="5" type="noConversion"/>
  </si>
  <si>
    <t>07잡   지   출</t>
    <phoneticPr fontId="5" type="noConversion"/>
  </si>
  <si>
    <t>잡지출</t>
    <phoneticPr fontId="5" type="noConversion"/>
  </si>
  <si>
    <t>08예   비   비</t>
    <phoneticPr fontId="5" type="noConversion"/>
  </si>
  <si>
    <t>예비비</t>
    <phoneticPr fontId="5" type="noConversion"/>
  </si>
  <si>
    <t xml:space="preserve"> 예  산  총  칙</t>
  </si>
  <si>
    <r>
      <rPr>
        <sz val="12"/>
        <rFont val="맑은 고딕"/>
        <family val="3"/>
        <charset val="129"/>
      </rPr>
      <t>3</t>
    </r>
    <r>
      <rPr>
        <sz val="12"/>
        <rFont val="돋움"/>
        <family val="3"/>
        <charset val="129"/>
      </rPr>
      <t>. 예산승인</t>
    </r>
    <r>
      <rPr>
        <sz val="12"/>
        <color indexed="8"/>
        <rFont val="맑은 고딕"/>
        <family val="3"/>
        <charset val="129"/>
      </rPr>
      <t xml:space="preserve"> 이후 발생된 후원금(지정후원금, 비지정후원금) 및 지정된 사업 보조금은 그  </t>
    </r>
    <phoneticPr fontId="5" type="noConversion"/>
  </si>
  <si>
    <t xml:space="preserve">    대로 시행할 수 있으며, 다음 이사회 때 예산에 반영한다.</t>
    <phoneticPr fontId="2" type="noConversion"/>
  </si>
  <si>
    <t xml:space="preserve">7. 보편적으로 발생하는 지출에 있어서는 세출예산에도 불구하고 초과 집행하고 차기 </t>
    <phoneticPr fontId="5" type="noConversion"/>
  </si>
  <si>
    <t xml:space="preserve">   이사회에서 추가경정예산을 승인 받을 수 있다.</t>
    <phoneticPr fontId="5" type="noConversion"/>
  </si>
  <si>
    <t xml:space="preserve">8. 세출예산에서 초과지출이 발생할 경우에 동일관 내의 목간전용으로 부족한 예산을  </t>
    <phoneticPr fontId="5" type="noConversion"/>
  </si>
  <si>
    <t xml:space="preserve">    집행 할 수가 있다.</t>
    <phoneticPr fontId="5" type="noConversion"/>
  </si>
  <si>
    <t>61 부채상환금</t>
    <phoneticPr fontId="5" type="noConversion"/>
  </si>
  <si>
    <t>■ 무일복지재단</t>
    <phoneticPr fontId="5" type="noConversion"/>
  </si>
  <si>
    <t xml:space="preserve">                (단위: 원)</t>
    <phoneticPr fontId="5" type="noConversion"/>
  </si>
  <si>
    <t xml:space="preserve">관 </t>
    <phoneticPr fontId="5" type="noConversion"/>
  </si>
  <si>
    <t xml:space="preserve">항 </t>
    <phoneticPr fontId="5" type="noConversion"/>
  </si>
  <si>
    <t>목</t>
    <phoneticPr fontId="5" type="noConversion"/>
  </si>
  <si>
    <t>산출근거</t>
    <phoneticPr fontId="5" type="noConversion"/>
  </si>
  <si>
    <t>총계</t>
    <phoneticPr fontId="5" type="noConversion"/>
  </si>
  <si>
    <t>01 재산수입</t>
    <phoneticPr fontId="5" type="noConversion"/>
  </si>
  <si>
    <t>11 기본재산수입</t>
    <phoneticPr fontId="5" type="noConversion"/>
  </si>
  <si>
    <t>111 임대료수입</t>
    <phoneticPr fontId="5" type="noConversion"/>
  </si>
  <si>
    <t>112 배당 및 이자수입</t>
    <phoneticPr fontId="5" type="noConversion"/>
  </si>
  <si>
    <t>113 재산매각수입</t>
    <phoneticPr fontId="5" type="noConversion"/>
  </si>
  <si>
    <t>114 기타수입</t>
    <phoneticPr fontId="5" type="noConversion"/>
  </si>
  <si>
    <t>02 사업수입</t>
    <phoneticPr fontId="5" type="noConversion"/>
  </si>
  <si>
    <t>21 사업수입</t>
    <phoneticPr fontId="5" type="noConversion"/>
  </si>
  <si>
    <t>211 사업수입</t>
    <phoneticPr fontId="5" type="noConversion"/>
  </si>
  <si>
    <t>03 과년도수입</t>
    <phoneticPr fontId="5" type="noConversion"/>
  </si>
  <si>
    <t>31 과년도수입</t>
    <phoneticPr fontId="5" type="noConversion"/>
  </si>
  <si>
    <t>311 과년도수입</t>
    <phoneticPr fontId="5" type="noConversion"/>
  </si>
  <si>
    <t>04 보조금수입</t>
    <phoneticPr fontId="5" type="noConversion"/>
  </si>
  <si>
    <t>41 보조금수입</t>
    <phoneticPr fontId="5" type="noConversion"/>
  </si>
  <si>
    <t>411 국고보조금</t>
    <phoneticPr fontId="5" type="noConversion"/>
  </si>
  <si>
    <t>412 시.도보조금</t>
    <phoneticPr fontId="5" type="noConversion"/>
  </si>
  <si>
    <t>413 시.군.구보조금</t>
    <phoneticPr fontId="5" type="noConversion"/>
  </si>
  <si>
    <t>414 기타보조금</t>
    <phoneticPr fontId="5" type="noConversion"/>
  </si>
  <si>
    <t>05 후원금수입</t>
    <phoneticPr fontId="5" type="noConversion"/>
  </si>
  <si>
    <t>51 후원금수입</t>
    <phoneticPr fontId="5" type="noConversion"/>
  </si>
  <si>
    <t>511 지정후원금수입</t>
    <phoneticPr fontId="2" type="noConversion"/>
  </si>
  <si>
    <t>512 비지정후원금수입</t>
    <phoneticPr fontId="5" type="noConversion"/>
  </si>
  <si>
    <t xml:space="preserve">일반후원금 및 모금후원금 </t>
    <phoneticPr fontId="5" type="noConversion"/>
  </si>
  <si>
    <t>06 차입금</t>
    <phoneticPr fontId="5" type="noConversion"/>
  </si>
  <si>
    <t>61 차입금</t>
    <phoneticPr fontId="5" type="noConversion"/>
  </si>
  <si>
    <t>611 금융기관차입금</t>
    <phoneticPr fontId="5" type="noConversion"/>
  </si>
  <si>
    <t>612 기타차입금</t>
    <phoneticPr fontId="5" type="noConversion"/>
  </si>
  <si>
    <t>07 전입금</t>
    <phoneticPr fontId="5" type="noConversion"/>
  </si>
  <si>
    <t>71 전입금</t>
    <phoneticPr fontId="5" type="noConversion"/>
  </si>
  <si>
    <t>711 시설회계전입금</t>
    <phoneticPr fontId="5" type="noConversion"/>
  </si>
  <si>
    <t xml:space="preserve">08 이월금 </t>
    <phoneticPr fontId="5" type="noConversion"/>
  </si>
  <si>
    <t xml:space="preserve">81 이월금 </t>
    <phoneticPr fontId="5" type="noConversion"/>
  </si>
  <si>
    <t>811 전년도이월금</t>
    <phoneticPr fontId="5" type="noConversion"/>
  </si>
  <si>
    <t>812 전년도이월금(후원금)</t>
    <phoneticPr fontId="5" type="noConversion"/>
  </si>
  <si>
    <t>09 잡수입</t>
    <phoneticPr fontId="5" type="noConversion"/>
  </si>
  <si>
    <t>91 잡수입</t>
    <phoneticPr fontId="5" type="noConversion"/>
  </si>
  <si>
    <t>911 불용품매각대</t>
    <phoneticPr fontId="5" type="noConversion"/>
  </si>
  <si>
    <t>912 기타예금이자</t>
    <phoneticPr fontId="5" type="noConversion"/>
  </si>
  <si>
    <t>통장이자수입</t>
    <phoneticPr fontId="5" type="noConversion"/>
  </si>
  <si>
    <t>913 기타잡수입</t>
    <phoneticPr fontId="5" type="noConversion"/>
  </si>
  <si>
    <t xml:space="preserve">     (단위: 원)</t>
    <phoneticPr fontId="5" type="noConversion"/>
  </si>
  <si>
    <t>01 사무비</t>
    <phoneticPr fontId="5" type="noConversion"/>
  </si>
  <si>
    <t>11 인건비</t>
    <phoneticPr fontId="5" type="noConversion"/>
  </si>
  <si>
    <t>12 업무추진비</t>
    <phoneticPr fontId="5" type="noConversion"/>
  </si>
  <si>
    <t>121 기관운영비</t>
    <phoneticPr fontId="5" type="noConversion"/>
  </si>
  <si>
    <t>122 직책보조비</t>
    <phoneticPr fontId="5" type="noConversion"/>
  </si>
  <si>
    <t>123 회의비</t>
    <phoneticPr fontId="5" type="noConversion"/>
  </si>
  <si>
    <t>13 운영비</t>
    <phoneticPr fontId="5" type="noConversion"/>
  </si>
  <si>
    <t>131 여비</t>
    <phoneticPr fontId="5" type="noConversion"/>
  </si>
  <si>
    <t>132 수용및수수료</t>
    <phoneticPr fontId="5" type="noConversion"/>
  </si>
  <si>
    <t>각종 수수료</t>
    <phoneticPr fontId="5" type="noConversion"/>
  </si>
  <si>
    <t>133 공공요금</t>
    <phoneticPr fontId="5" type="noConversion"/>
  </si>
  <si>
    <t>134 제세공과금</t>
    <phoneticPr fontId="5" type="noConversion"/>
  </si>
  <si>
    <t>135 차량비</t>
    <phoneticPr fontId="5" type="noConversion"/>
  </si>
  <si>
    <t>02 재산조성비</t>
    <phoneticPr fontId="5" type="noConversion"/>
  </si>
  <si>
    <t>21 시설비</t>
    <phoneticPr fontId="5" type="noConversion"/>
  </si>
  <si>
    <t>211 시설비</t>
    <phoneticPr fontId="5" type="noConversion"/>
  </si>
  <si>
    <t>212 자산취득비</t>
    <phoneticPr fontId="5" type="noConversion"/>
  </si>
  <si>
    <t>213 시설장비유지비</t>
    <phoneticPr fontId="5" type="noConversion"/>
  </si>
  <si>
    <t>시설 보수공사 등</t>
    <phoneticPr fontId="2" type="noConversion"/>
  </si>
  <si>
    <t>03 사업비</t>
    <phoneticPr fontId="5" type="noConversion"/>
  </si>
  <si>
    <t>31 일반사업비</t>
    <phoneticPr fontId="5" type="noConversion"/>
  </si>
  <si>
    <t>311 무의탁무료급식</t>
    <phoneticPr fontId="5" type="noConversion"/>
  </si>
  <si>
    <t>312 자원봉사자관리</t>
    <phoneticPr fontId="5" type="noConversion"/>
  </si>
  <si>
    <t>자원봉사자 교육 및 관리 등</t>
    <phoneticPr fontId="5" type="noConversion"/>
  </si>
  <si>
    <t>314 홍보계몽사업</t>
    <phoneticPr fontId="5" type="noConversion"/>
  </si>
  <si>
    <t>316 직원교육및연수</t>
    <phoneticPr fontId="5" type="noConversion"/>
  </si>
  <si>
    <t>317 기타사업비</t>
    <phoneticPr fontId="5" type="noConversion"/>
  </si>
  <si>
    <t>지역사회연계사업 등</t>
    <phoneticPr fontId="2" type="noConversion"/>
  </si>
  <si>
    <t>04 전출금</t>
    <phoneticPr fontId="5" type="noConversion"/>
  </si>
  <si>
    <t>41 전출금</t>
    <phoneticPr fontId="5" type="noConversion"/>
  </si>
  <si>
    <t>411 시설전출금</t>
    <phoneticPr fontId="5" type="noConversion"/>
  </si>
  <si>
    <t>412 무량수전시설전출금(후원금)</t>
    <phoneticPr fontId="5" type="noConversion"/>
  </si>
  <si>
    <t>413 참좋은노인복지센터시설전출금(후원금)</t>
    <phoneticPr fontId="5" type="noConversion"/>
  </si>
  <si>
    <t>414 지역아동센터시설전출금(후원금)</t>
    <phoneticPr fontId="5" type="noConversion"/>
  </si>
  <si>
    <t>415 참좋은우리집시설전출금(후원금)</t>
    <phoneticPr fontId="5" type="noConversion"/>
  </si>
  <si>
    <t>416 참좋은기억학교 시설전출금(후원금)</t>
    <phoneticPr fontId="5" type="noConversion"/>
  </si>
  <si>
    <t>418참좋은주간보호센터시설전출금(후원금)</t>
    <phoneticPr fontId="5" type="noConversion"/>
  </si>
  <si>
    <t>51과년도지출</t>
    <phoneticPr fontId="5" type="noConversion"/>
  </si>
  <si>
    <t>511과년도지출</t>
    <phoneticPr fontId="5" type="noConversion"/>
  </si>
  <si>
    <t>06 상환금</t>
    <phoneticPr fontId="5" type="noConversion"/>
  </si>
  <si>
    <t>611 원금상환금</t>
    <phoneticPr fontId="5" type="noConversion"/>
  </si>
  <si>
    <t>612 이자지급금</t>
    <phoneticPr fontId="5" type="noConversion"/>
  </si>
  <si>
    <t>07 잡지출</t>
    <phoneticPr fontId="5" type="noConversion"/>
  </si>
  <si>
    <t>71 잡지출</t>
    <phoneticPr fontId="5" type="noConversion"/>
  </si>
  <si>
    <t>08 예비비</t>
    <phoneticPr fontId="5" type="noConversion"/>
  </si>
  <si>
    <t>81 예비비</t>
    <phoneticPr fontId="5" type="noConversion"/>
  </si>
  <si>
    <t>811 예비비</t>
    <phoneticPr fontId="5" type="noConversion"/>
  </si>
  <si>
    <t xml:space="preserve"> 이월금</t>
    <phoneticPr fontId="2" type="noConversion"/>
  </si>
  <si>
    <t>811 반환금</t>
    <phoneticPr fontId="5" type="noConversion"/>
  </si>
  <si>
    <t>정부보조 반환금</t>
    <phoneticPr fontId="2" type="noConversion"/>
  </si>
  <si>
    <t>인건비 600,000원×12월</t>
    <phoneticPr fontId="2" type="noConversion"/>
  </si>
  <si>
    <t>417참좋은어린이집전출금(후원금)</t>
    <phoneticPr fontId="5" type="noConversion"/>
  </si>
  <si>
    <t>인건비 및 운영비</t>
    <phoneticPr fontId="2" type="noConversion"/>
  </si>
  <si>
    <t>1) 세입예산 내역</t>
    <phoneticPr fontId="2" type="noConversion"/>
  </si>
  <si>
    <t>2) 세출예산 내역</t>
    <phoneticPr fontId="2" type="noConversion"/>
  </si>
  <si>
    <t>무일복지재단</t>
    <phoneticPr fontId="2" type="noConversion"/>
  </si>
  <si>
    <t>법인협회비 50,000원×12월(중앙)
법인협회비 400,000원×1년(대구)
CMS 및 신원보증보험료  350,000원</t>
    <phoneticPr fontId="5" type="noConversion"/>
  </si>
  <si>
    <t xml:space="preserve">             2018년</t>
    <phoneticPr fontId="2" type="noConversion"/>
  </si>
  <si>
    <t>419대명사회복지관</t>
    <phoneticPr fontId="5" type="noConversion"/>
  </si>
  <si>
    <t>관리자 연수 및 세미나 참석</t>
    <phoneticPr fontId="2" type="noConversion"/>
  </si>
  <si>
    <t>지정위탁금 250만*7개월</t>
    <phoneticPr fontId="2" type="noConversion"/>
  </si>
  <si>
    <t>무일복지재단 2차 추경 세입.세출 예산(안)</t>
    <phoneticPr fontId="5" type="noConversion"/>
  </si>
  <si>
    <t xml:space="preserve">2018.   09.  </t>
    <phoneticPr fontId="5" type="noConversion"/>
  </si>
  <si>
    <t>4. 본 예산은 사회복지법인 재무회계규칙 제 2장 예산과 결산에 의거 편성하며 집행한다.</t>
    <phoneticPr fontId="5" type="noConversion"/>
  </si>
  <si>
    <t>5. 보조금, 후원금등의 세입이 감소할 경우 기존사업을 축소 할 수 있다.</t>
    <phoneticPr fontId="5" type="noConversion"/>
  </si>
  <si>
    <t>6. 국시비 보조금, 후원금등의 세입이 증가 할 경우 세입세출 예산을 초과 할 수 있다.</t>
    <phoneticPr fontId="5" type="noConversion"/>
  </si>
  <si>
    <t>증감(B-A)</t>
    <phoneticPr fontId="5" type="noConversion"/>
  </si>
  <si>
    <t>액수</t>
    <phoneticPr fontId="5" type="noConversion"/>
  </si>
  <si>
    <t>%</t>
    <phoneticPr fontId="5" type="noConversion"/>
  </si>
  <si>
    <t>1차 
기정예산(A)</t>
    <phoneticPr fontId="2" type="noConversion"/>
  </si>
  <si>
    <t>2차
경정예산(B)</t>
    <phoneticPr fontId="2" type="noConversion"/>
  </si>
  <si>
    <t>기억학교 보증금 및 어린이집 차량 노후로 인한 매각비용</t>
    <phoneticPr fontId="2" type="noConversion"/>
  </si>
  <si>
    <t>차량구입 할부금 570,870원×12월
기타 2,149,560원</t>
    <phoneticPr fontId="2" type="noConversion"/>
  </si>
  <si>
    <t>560,000원*52주/6월경로잔치 5,880,000</t>
    <phoneticPr fontId="5" type="noConversion"/>
  </si>
  <si>
    <t>1,2분기 2,100,000원×2=4,200,000원
3,4분기 1,300,000원×2=2,600,000원</t>
    <phoneticPr fontId="2" type="noConversion"/>
  </si>
  <si>
    <t>1. 2018년  2차추경예산 총괄내역서</t>
    <phoneticPr fontId="5" type="noConversion"/>
  </si>
  <si>
    <t>1차추경(A)</t>
    <phoneticPr fontId="5" type="noConversion"/>
  </si>
  <si>
    <t>2차추경(B)</t>
    <phoneticPr fontId="5" type="noConversion"/>
  </si>
  <si>
    <t>1차추경(A)</t>
    <phoneticPr fontId="5" type="noConversion"/>
  </si>
  <si>
    <t>2차추경(B)</t>
    <phoneticPr fontId="5" type="noConversion"/>
  </si>
  <si>
    <r>
      <t>2. 세입.세출 예산 총액은</t>
    </r>
    <r>
      <rPr>
        <b/>
        <u/>
        <sz val="12"/>
        <rFont val="돋움"/>
        <family val="3"/>
        <charset val="129"/>
      </rPr>
      <t xml:space="preserve"> 386,188,000원 </t>
    </r>
    <r>
      <rPr>
        <sz val="12"/>
        <rFont val="돋움"/>
        <family val="3"/>
        <charset val="129"/>
      </rPr>
      <t>으로한다.</t>
    </r>
    <phoneticPr fontId="5" type="noConversion"/>
  </si>
  <si>
    <t>1. 무일복지재단 2018년도 2차추경 세입,세출예산은 다음과 같다.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</si>
</sst>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4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b/>
      <sz val="22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b/>
      <sz val="20"/>
      <name val="바탕"/>
      <family val="1"/>
      <charset val="129"/>
    </font>
    <font>
      <b/>
      <sz val="14"/>
      <name val="바탕"/>
      <family val="1"/>
      <charset val="129"/>
    </font>
    <font>
      <sz val="11"/>
      <name val="바탕"/>
      <family val="1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name val="돋움"/>
      <family val="3"/>
      <charset val="129"/>
    </font>
    <font>
      <sz val="11"/>
      <color indexed="8"/>
      <name val="돋움"/>
      <family val="3"/>
      <charset val="129"/>
    </font>
    <font>
      <sz val="10"/>
      <name val="돋움"/>
      <family val="3"/>
      <charset val="129"/>
    </font>
    <font>
      <sz val="12"/>
      <name val="돋움"/>
      <family val="3"/>
      <charset val="129"/>
    </font>
    <font>
      <sz val="24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name val="(한)표구체"/>
      <family val="1"/>
      <charset val="129"/>
    </font>
    <font>
      <sz val="24"/>
      <name val="Asia센스고딕M"/>
      <family val="3"/>
      <charset val="129"/>
    </font>
    <font>
      <b/>
      <sz val="24"/>
      <name val="(한)표구체"/>
      <family val="1"/>
      <charset val="129"/>
    </font>
    <font>
      <b/>
      <sz val="14"/>
      <color theme="1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7.5"/>
      <name val="돋움"/>
      <family val="3"/>
      <charset val="129"/>
    </font>
    <font>
      <b/>
      <sz val="9"/>
      <name val="돋움"/>
      <family val="3"/>
      <charset val="129"/>
    </font>
    <font>
      <sz val="7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굴림"/>
      <family val="3"/>
      <charset val="129"/>
    </font>
    <font>
      <sz val="11"/>
      <name val="굴림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34" fillId="0" borderId="0">
      <alignment vertical="center"/>
    </xf>
  </cellStyleXfs>
  <cellXfs count="184">
    <xf numFmtId="0" fontId="0" fillId="0" borderId="0" xfId="0">
      <alignment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right" vertical="top"/>
    </xf>
    <xf numFmtId="0" fontId="8" fillId="0" borderId="0" xfId="0" applyFont="1" applyAlignment="1">
      <alignment vertical="center"/>
    </xf>
    <xf numFmtId="0" fontId="10" fillId="0" borderId="0" xfId="0" applyFont="1">
      <alignment vertical="center"/>
    </xf>
    <xf numFmtId="0" fontId="12" fillId="0" borderId="0" xfId="2" applyFont="1" applyAlignment="1">
      <alignment horizontal="center" vertical="center"/>
    </xf>
    <xf numFmtId="0" fontId="6" fillId="0" borderId="0" xfId="2">
      <alignment vertical="center"/>
    </xf>
    <xf numFmtId="0" fontId="5" fillId="0" borderId="0" xfId="2" applyFont="1">
      <alignment vertical="center"/>
    </xf>
    <xf numFmtId="0" fontId="13" fillId="0" borderId="2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shrinkToFit="1"/>
    </xf>
    <xf numFmtId="3" fontId="14" fillId="0" borderId="3" xfId="2" applyNumberFormat="1" applyFont="1" applyBorder="1" applyAlignment="1">
      <alignment horizontal="center" vertical="center"/>
    </xf>
    <xf numFmtId="3" fontId="14" fillId="0" borderId="4" xfId="2" applyNumberFormat="1" applyFont="1" applyBorder="1" applyAlignment="1">
      <alignment horizontal="center" vertical="center"/>
    </xf>
    <xf numFmtId="3" fontId="15" fillId="0" borderId="4" xfId="2" applyNumberFormat="1" applyFont="1" applyBorder="1" applyAlignment="1">
      <alignment horizontal="right" vertical="center"/>
    </xf>
    <xf numFmtId="3" fontId="15" fillId="0" borderId="5" xfId="2" applyNumberFormat="1" applyFont="1" applyBorder="1" applyAlignment="1">
      <alignment vertical="center"/>
    </xf>
    <xf numFmtId="0" fontId="16" fillId="0" borderId="0" xfId="2" applyFont="1">
      <alignment vertical="center"/>
    </xf>
    <xf numFmtId="3" fontId="14" fillId="0" borderId="7" xfId="2" applyNumberFormat="1" applyFont="1" applyBorder="1" applyAlignment="1">
      <alignment horizontal="center" vertical="center"/>
    </xf>
    <xf numFmtId="3" fontId="17" fillId="0" borderId="7" xfId="3" applyNumberFormat="1" applyFont="1" applyBorder="1">
      <alignment vertical="center"/>
    </xf>
    <xf numFmtId="3" fontId="17" fillId="0" borderId="8" xfId="3" applyNumberFormat="1" applyFont="1" applyBorder="1">
      <alignment vertical="center"/>
    </xf>
    <xf numFmtId="3" fontId="14" fillId="0" borderId="9" xfId="2" applyNumberFormat="1" applyFont="1" applyBorder="1" applyAlignment="1">
      <alignment horizontal="center" vertical="center"/>
    </xf>
    <xf numFmtId="3" fontId="14" fillId="0" borderId="10" xfId="2" applyNumberFormat="1" applyFont="1" applyBorder="1" applyAlignment="1">
      <alignment horizontal="center" vertical="center"/>
    </xf>
    <xf numFmtId="3" fontId="17" fillId="0" borderId="10" xfId="3" applyNumberFormat="1" applyFont="1" applyBorder="1">
      <alignment vertical="center"/>
    </xf>
    <xf numFmtId="3" fontId="17" fillId="0" borderId="11" xfId="3" applyNumberFormat="1" applyFont="1" applyBorder="1">
      <alignment vertical="center"/>
    </xf>
    <xf numFmtId="3" fontId="18" fillId="0" borderId="0" xfId="2" applyNumberFormat="1" applyFont="1">
      <alignment vertical="center"/>
    </xf>
    <xf numFmtId="3" fontId="13" fillId="0" borderId="2" xfId="2" applyNumberFormat="1" applyFont="1" applyBorder="1" applyAlignment="1">
      <alignment horizontal="center" vertical="center"/>
    </xf>
    <xf numFmtId="3" fontId="15" fillId="0" borderId="4" xfId="2" applyNumberFormat="1" applyFont="1" applyBorder="1" applyAlignment="1">
      <alignment vertical="center"/>
    </xf>
    <xf numFmtId="41" fontId="5" fillId="0" borderId="0" xfId="2" applyNumberFormat="1" applyFont="1">
      <alignment vertical="center"/>
    </xf>
    <xf numFmtId="0" fontId="14" fillId="0" borderId="0" xfId="2" applyFont="1" applyBorder="1" applyAlignment="1">
      <alignment horizontal="center" vertical="center"/>
    </xf>
    <xf numFmtId="41" fontId="14" fillId="0" borderId="0" xfId="2" applyNumberFormat="1" applyFont="1" applyBorder="1">
      <alignment vertical="center"/>
    </xf>
    <xf numFmtId="41" fontId="13" fillId="0" borderId="0" xfId="2" applyNumberFormat="1" applyFont="1" applyBorder="1">
      <alignment vertical="center"/>
    </xf>
    <xf numFmtId="0" fontId="19" fillId="0" borderId="0" xfId="4" applyFont="1"/>
    <xf numFmtId="0" fontId="6" fillId="0" borderId="0" xfId="4"/>
    <xf numFmtId="0" fontId="6" fillId="0" borderId="0" xfId="5">
      <alignment vertical="center"/>
    </xf>
    <xf numFmtId="0" fontId="6" fillId="0" borderId="0" xfId="4" applyFont="1" applyAlignment="1">
      <alignment vertical="center"/>
    </xf>
    <xf numFmtId="0" fontId="6" fillId="0" borderId="0" xfId="5" applyFont="1" applyAlignment="1">
      <alignment vertical="center"/>
    </xf>
    <xf numFmtId="0" fontId="19" fillId="0" borderId="0" xfId="0" applyFont="1" applyAlignment="1">
      <alignment vertical="center" wrapText="1"/>
    </xf>
    <xf numFmtId="0" fontId="6" fillId="0" borderId="0" xfId="5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3" fontId="28" fillId="0" borderId="15" xfId="1" applyNumberFormat="1" applyFont="1" applyBorder="1" applyAlignment="1">
      <alignment horizontal="right" vertical="center"/>
    </xf>
    <xf numFmtId="3" fontId="16" fillId="0" borderId="16" xfId="0" applyNumberFormat="1" applyFont="1" applyBorder="1" applyAlignment="1">
      <alignment vertical="center" shrinkToFit="1"/>
    </xf>
    <xf numFmtId="3" fontId="18" fillId="0" borderId="17" xfId="0" applyNumberFormat="1" applyFont="1" applyBorder="1" applyAlignment="1">
      <alignment horizontal="left" vertical="center"/>
    </xf>
    <xf numFmtId="3" fontId="18" fillId="0" borderId="13" xfId="0" applyNumberFormat="1" applyFont="1" applyBorder="1" applyAlignment="1">
      <alignment horizontal="left" vertical="center"/>
    </xf>
    <xf numFmtId="3" fontId="18" fillId="0" borderId="18" xfId="0" applyNumberFormat="1" applyFont="1" applyBorder="1" applyAlignment="1">
      <alignment horizontal="left" vertical="center"/>
    </xf>
    <xf numFmtId="3" fontId="28" fillId="0" borderId="7" xfId="1" applyNumberFormat="1" applyFont="1" applyBorder="1" applyAlignment="1">
      <alignment horizontal="right" vertical="center"/>
    </xf>
    <xf numFmtId="3" fontId="18" fillId="0" borderId="7" xfId="1" applyNumberFormat="1" applyFont="1" applyBorder="1" applyAlignment="1">
      <alignment horizontal="right" vertical="center"/>
    </xf>
    <xf numFmtId="3" fontId="16" fillId="0" borderId="8" xfId="0" applyNumberFormat="1" applyFont="1" applyBorder="1" applyAlignment="1">
      <alignment vertical="center" shrinkToFit="1"/>
    </xf>
    <xf numFmtId="3" fontId="18" fillId="0" borderId="19" xfId="0" applyNumberFormat="1" applyFont="1" applyBorder="1" applyAlignment="1">
      <alignment horizontal="left" vertical="center"/>
    </xf>
    <xf numFmtId="3" fontId="18" fillId="0" borderId="20" xfId="0" applyNumberFormat="1" applyFont="1" applyBorder="1" applyAlignment="1">
      <alignment horizontal="left" vertical="center"/>
    </xf>
    <xf numFmtId="3" fontId="18" fillId="0" borderId="21" xfId="0" applyNumberFormat="1" applyFont="1" applyBorder="1" applyAlignment="1">
      <alignment horizontal="left" vertical="center"/>
    </xf>
    <xf numFmtId="3" fontId="18" fillId="0" borderId="7" xfId="0" applyNumberFormat="1" applyFont="1" applyBorder="1" applyAlignment="1">
      <alignment horizontal="left" vertical="center" shrinkToFit="1"/>
    </xf>
    <xf numFmtId="3" fontId="18" fillId="0" borderId="15" xfId="0" applyNumberFormat="1" applyFont="1" applyBorder="1" applyAlignment="1">
      <alignment horizontal="left" vertical="center"/>
    </xf>
    <xf numFmtId="3" fontId="18" fillId="0" borderId="18" xfId="0" applyNumberFormat="1" applyFont="1" applyBorder="1" applyAlignment="1">
      <alignment horizontal="left" vertical="center" shrinkToFit="1"/>
    </xf>
    <xf numFmtId="3" fontId="18" fillId="0" borderId="22" xfId="0" applyNumberFormat="1" applyFont="1" applyBorder="1" applyAlignment="1">
      <alignment horizontal="left" vertical="center"/>
    </xf>
    <xf numFmtId="3" fontId="18" fillId="0" borderId="23" xfId="0" applyNumberFormat="1" applyFont="1" applyBorder="1" applyAlignment="1">
      <alignment horizontal="left" vertical="center"/>
    </xf>
    <xf numFmtId="3" fontId="18" fillId="0" borderId="25" xfId="0" applyNumberFormat="1" applyFont="1" applyBorder="1" applyAlignment="1">
      <alignment horizontal="left" vertical="center"/>
    </xf>
    <xf numFmtId="3" fontId="16" fillId="0" borderId="8" xfId="0" applyNumberFormat="1" applyFont="1" applyBorder="1" applyAlignment="1">
      <alignment vertical="center" wrapText="1"/>
    </xf>
    <xf numFmtId="3" fontId="18" fillId="0" borderId="26" xfId="0" applyNumberFormat="1" applyFont="1" applyBorder="1" applyAlignment="1">
      <alignment horizontal="left" vertical="center"/>
    </xf>
    <xf numFmtId="3" fontId="18" fillId="0" borderId="7" xfId="0" applyNumberFormat="1" applyFont="1" applyBorder="1" applyAlignment="1">
      <alignment horizontal="center" vertical="center" shrinkToFit="1"/>
    </xf>
    <xf numFmtId="3" fontId="16" fillId="0" borderId="7" xfId="0" applyNumberFormat="1" applyFont="1" applyBorder="1" applyAlignment="1">
      <alignment horizontal="left" vertical="center" shrinkToFit="1"/>
    </xf>
    <xf numFmtId="3" fontId="18" fillId="0" borderId="12" xfId="0" applyNumberFormat="1" applyFont="1" applyBorder="1" applyAlignment="1">
      <alignment horizontal="left" vertical="center"/>
    </xf>
    <xf numFmtId="3" fontId="16" fillId="0" borderId="8" xfId="0" applyNumberFormat="1" applyFont="1" applyBorder="1" applyAlignment="1">
      <alignment vertical="center" wrapText="1" shrinkToFit="1"/>
    </xf>
    <xf numFmtId="3" fontId="18" fillId="0" borderId="14" xfId="0" applyNumberFormat="1" applyFont="1" applyBorder="1" applyAlignment="1">
      <alignment horizontal="left" vertical="center" shrinkToFit="1"/>
    </xf>
    <xf numFmtId="3" fontId="18" fillId="0" borderId="27" xfId="0" applyNumberFormat="1" applyFont="1" applyBorder="1" applyAlignment="1">
      <alignment horizontal="left" vertical="center"/>
    </xf>
    <xf numFmtId="3" fontId="18" fillId="0" borderId="28" xfId="0" applyNumberFormat="1" applyFont="1" applyBorder="1" applyAlignment="1">
      <alignment horizontal="left" vertical="center"/>
    </xf>
    <xf numFmtId="3" fontId="18" fillId="0" borderId="10" xfId="0" applyNumberFormat="1" applyFont="1" applyBorder="1" applyAlignment="1">
      <alignment horizontal="left" vertical="center" shrinkToFit="1"/>
    </xf>
    <xf numFmtId="3" fontId="18" fillId="0" borderId="10" xfId="1" applyNumberFormat="1" applyFont="1" applyBorder="1" applyAlignment="1">
      <alignment horizontal="right" vertical="center"/>
    </xf>
    <xf numFmtId="3" fontId="31" fillId="0" borderId="11" xfId="0" applyNumberFormat="1" applyFont="1" applyBorder="1" applyAlignment="1">
      <alignment vertical="center" wrapText="1" shrinkToFit="1"/>
    </xf>
    <xf numFmtId="3" fontId="28" fillId="0" borderId="0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>
      <alignment vertical="center"/>
    </xf>
    <xf numFmtId="3" fontId="30" fillId="0" borderId="0" xfId="0" applyNumberFormat="1" applyFont="1" applyAlignment="1">
      <alignment horizontal="right" vertical="center"/>
    </xf>
    <xf numFmtId="3" fontId="16" fillId="0" borderId="16" xfId="0" applyNumberFormat="1" applyFont="1" applyBorder="1" applyAlignment="1">
      <alignment vertical="center" wrapText="1"/>
    </xf>
    <xf numFmtId="3" fontId="32" fillId="0" borderId="7" xfId="1" applyNumberFormat="1" applyFont="1" applyBorder="1" applyAlignment="1">
      <alignment horizontal="right" vertical="center"/>
    </xf>
    <xf numFmtId="3" fontId="16" fillId="0" borderId="7" xfId="1" applyNumberFormat="1" applyFont="1" applyBorder="1" applyAlignment="1">
      <alignment horizontal="right" vertical="center"/>
    </xf>
    <xf numFmtId="3" fontId="18" fillId="0" borderId="29" xfId="0" applyNumberFormat="1" applyFont="1" applyBorder="1" applyAlignment="1">
      <alignment horizontal="left" vertical="center"/>
    </xf>
    <xf numFmtId="3" fontId="18" fillId="0" borderId="30" xfId="0" applyNumberFormat="1" applyFont="1" applyBorder="1" applyAlignment="1">
      <alignment horizontal="left" vertical="center" shrinkToFit="1"/>
    </xf>
    <xf numFmtId="3" fontId="16" fillId="0" borderId="31" xfId="1" applyNumberFormat="1" applyFont="1" applyBorder="1" applyAlignment="1">
      <alignment horizontal="right" vertical="center"/>
    </xf>
    <xf numFmtId="3" fontId="16" fillId="0" borderId="32" xfId="0" applyNumberFormat="1" applyFont="1" applyBorder="1" applyAlignment="1">
      <alignment vertical="center" wrapText="1"/>
    </xf>
    <xf numFmtId="3" fontId="18" fillId="0" borderId="31" xfId="0" applyNumberFormat="1" applyFont="1" applyBorder="1" applyAlignment="1">
      <alignment horizontal="left" vertical="center" shrinkToFit="1"/>
    </xf>
    <xf numFmtId="3" fontId="18" fillId="0" borderId="33" xfId="0" applyNumberFormat="1" applyFont="1" applyBorder="1" applyAlignment="1">
      <alignment horizontal="left" vertical="center"/>
    </xf>
    <xf numFmtId="3" fontId="18" fillId="0" borderId="34" xfId="0" applyNumberFormat="1" applyFont="1" applyBorder="1" applyAlignment="1">
      <alignment horizontal="left" vertical="center"/>
    </xf>
    <xf numFmtId="3" fontId="0" fillId="0" borderId="33" xfId="0" applyNumberFormat="1" applyBorder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3" fontId="5" fillId="0" borderId="8" xfId="0" applyNumberFormat="1" applyFont="1" applyBorder="1" applyAlignment="1">
      <alignment vertical="center" wrapText="1"/>
    </xf>
    <xf numFmtId="3" fontId="5" fillId="0" borderId="31" xfId="0" applyNumberFormat="1" applyFont="1" applyBorder="1" applyAlignment="1">
      <alignment horizontal="left" vertical="center" wrapText="1" shrinkToFit="1"/>
    </xf>
    <xf numFmtId="3" fontId="33" fillId="0" borderId="31" xfId="0" applyNumberFormat="1" applyFont="1" applyBorder="1" applyAlignment="1">
      <alignment horizontal="left" vertical="center" wrapText="1" shrinkToFit="1"/>
    </xf>
    <xf numFmtId="3" fontId="5" fillId="0" borderId="32" xfId="0" applyNumberFormat="1" applyFont="1" applyBorder="1" applyAlignment="1">
      <alignment vertical="center" wrapText="1"/>
    </xf>
    <xf numFmtId="3" fontId="0" fillId="0" borderId="30" xfId="0" applyNumberFormat="1" applyBorder="1" applyAlignment="1">
      <alignment horizontal="left" vertical="center"/>
    </xf>
    <xf numFmtId="3" fontId="5" fillId="0" borderId="7" xfId="0" applyNumberFormat="1" applyFont="1" applyBorder="1" applyAlignment="1">
      <alignment horizontal="left" vertical="center" wrapText="1" shrinkToFit="1"/>
    </xf>
    <xf numFmtId="3" fontId="18" fillId="0" borderId="35" xfId="0" applyNumberFormat="1" applyFont="1" applyBorder="1" applyAlignment="1">
      <alignment horizontal="left" vertical="center" shrinkToFit="1"/>
    </xf>
    <xf numFmtId="3" fontId="16" fillId="0" borderId="10" xfId="1" applyNumberFormat="1" applyFont="1" applyBorder="1" applyAlignment="1">
      <alignment horizontal="right" vertical="center"/>
    </xf>
    <xf numFmtId="3" fontId="32" fillId="0" borderId="15" xfId="1" applyNumberFormat="1" applyFont="1" applyBorder="1" applyAlignment="1">
      <alignment horizontal="right" vertical="center"/>
    </xf>
    <xf numFmtId="3" fontId="0" fillId="0" borderId="0" xfId="0" applyNumberFormat="1" applyBorder="1">
      <alignment vertical="center"/>
    </xf>
    <xf numFmtId="3" fontId="0" fillId="0" borderId="21" xfId="0" applyNumberFormat="1" applyBorder="1">
      <alignment vertical="center"/>
    </xf>
    <xf numFmtId="3" fontId="32" fillId="0" borderId="32" xfId="0" applyNumberFormat="1" applyFont="1" applyBorder="1" applyAlignment="1">
      <alignment vertical="center" wrapText="1"/>
    </xf>
    <xf numFmtId="3" fontId="0" fillId="0" borderId="28" xfId="0" applyNumberFormat="1" applyBorder="1">
      <alignment vertical="center"/>
    </xf>
    <xf numFmtId="3" fontId="16" fillId="0" borderId="11" xfId="0" applyNumberFormat="1" applyFont="1" applyBorder="1" applyAlignment="1">
      <alignment vertical="center" wrapText="1"/>
    </xf>
    <xf numFmtId="3" fontId="18" fillId="0" borderId="36" xfId="0" applyNumberFormat="1" applyFont="1" applyBorder="1" applyAlignment="1">
      <alignment horizontal="left" vertical="center"/>
    </xf>
    <xf numFmtId="3" fontId="18" fillId="0" borderId="38" xfId="0" applyNumberFormat="1" applyFont="1" applyBorder="1" applyAlignment="1">
      <alignment horizontal="left" vertical="center"/>
    </xf>
    <xf numFmtId="0" fontId="19" fillId="0" borderId="0" xfId="4" applyFont="1" applyBorder="1" applyAlignment="1">
      <alignment horizontal="left" vertical="center" wrapText="1" shrinkToFit="1"/>
    </xf>
    <xf numFmtId="0" fontId="19" fillId="0" borderId="0" xfId="0" applyFont="1" applyAlignment="1">
      <alignment horizontal="left" vertical="center" wrapText="1"/>
    </xf>
    <xf numFmtId="0" fontId="19" fillId="0" borderId="0" xfId="4" applyFont="1" applyAlignment="1">
      <alignment vertical="center" wrapText="1"/>
    </xf>
    <xf numFmtId="0" fontId="1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1" fillId="0" borderId="0" xfId="2" applyFont="1" applyAlignment="1">
      <alignment horizontal="center" vertical="center"/>
    </xf>
    <xf numFmtId="3" fontId="14" fillId="0" borderId="6" xfId="2" applyNumberFormat="1" applyFont="1" applyBorder="1" applyAlignment="1">
      <alignment horizontal="center" vertical="center"/>
    </xf>
    <xf numFmtId="0" fontId="11" fillId="0" borderId="0" xfId="2" applyFont="1" applyAlignment="1">
      <alignment horizontal="right" vertical="center"/>
    </xf>
    <xf numFmtId="3" fontId="0" fillId="0" borderId="13" xfId="0" applyNumberFormat="1" applyBorder="1">
      <alignment vertical="center"/>
    </xf>
    <xf numFmtId="3" fontId="18" fillId="0" borderId="24" xfId="0" applyNumberFormat="1" applyFont="1" applyBorder="1" applyAlignment="1">
      <alignment horizontal="left" vertical="center"/>
    </xf>
    <xf numFmtId="3" fontId="35" fillId="0" borderId="0" xfId="0" applyNumberFormat="1" applyFont="1" applyAlignment="1">
      <alignment horizontal="right" vertical="center"/>
    </xf>
    <xf numFmtId="43" fontId="35" fillId="0" borderId="0" xfId="0" applyNumberFormat="1" applyFont="1" applyAlignment="1">
      <alignment horizontal="right" vertical="center"/>
    </xf>
    <xf numFmtId="3" fontId="35" fillId="0" borderId="10" xfId="0" applyNumberFormat="1" applyFont="1" applyBorder="1" applyAlignment="1">
      <alignment horizontal="center" vertical="center"/>
    </xf>
    <xf numFmtId="3" fontId="35" fillId="0" borderId="40" xfId="0" applyNumberFormat="1" applyFont="1" applyBorder="1" applyAlignment="1">
      <alignment horizontal="right" vertical="center"/>
    </xf>
    <xf numFmtId="43" fontId="35" fillId="0" borderId="41" xfId="0" applyNumberFormat="1" applyFont="1" applyBorder="1" applyAlignment="1">
      <alignment horizontal="right" vertical="center"/>
    </xf>
    <xf numFmtId="3" fontId="35" fillId="0" borderId="13" xfId="0" applyNumberFormat="1" applyFont="1" applyBorder="1" applyAlignment="1">
      <alignment horizontal="right" vertical="center"/>
    </xf>
    <xf numFmtId="43" fontId="35" fillId="0" borderId="7" xfId="0" applyNumberFormat="1" applyFont="1" applyBorder="1" applyAlignment="1">
      <alignment horizontal="right" vertical="center"/>
    </xf>
    <xf numFmtId="3" fontId="35" fillId="0" borderId="7" xfId="0" applyNumberFormat="1" applyFont="1" applyBorder="1" applyAlignment="1">
      <alignment horizontal="right" vertical="center"/>
    </xf>
    <xf numFmtId="3" fontId="35" fillId="0" borderId="15" xfId="0" applyNumberFormat="1" applyFont="1" applyBorder="1" applyAlignment="1">
      <alignment horizontal="right" vertical="center"/>
    </xf>
    <xf numFmtId="3" fontId="35" fillId="0" borderId="29" xfId="0" applyNumberFormat="1" applyFont="1" applyBorder="1" applyAlignment="1">
      <alignment horizontal="right" vertical="center"/>
    </xf>
    <xf numFmtId="3" fontId="35" fillId="0" borderId="23" xfId="0" applyNumberFormat="1" applyFont="1" applyBorder="1" applyAlignment="1">
      <alignment horizontal="right" vertical="center"/>
    </xf>
    <xf numFmtId="3" fontId="35" fillId="0" borderId="0" xfId="0" applyNumberFormat="1" applyFont="1" applyBorder="1" applyAlignment="1">
      <alignment horizontal="right" vertical="center"/>
    </xf>
    <xf numFmtId="43" fontId="35" fillId="0" borderId="10" xfId="0" applyNumberFormat="1" applyFont="1" applyBorder="1" applyAlignment="1">
      <alignment horizontal="right" vertical="center"/>
    </xf>
    <xf numFmtId="3" fontId="35" fillId="0" borderId="33" xfId="0" applyNumberFormat="1" applyFont="1" applyBorder="1" applyAlignment="1">
      <alignment horizontal="right" vertical="center"/>
    </xf>
    <xf numFmtId="3" fontId="35" fillId="0" borderId="33" xfId="0" quotePrefix="1" applyNumberFormat="1" applyFont="1" applyBorder="1" applyAlignment="1">
      <alignment horizontal="right" vertical="center"/>
    </xf>
    <xf numFmtId="3" fontId="35" fillId="0" borderId="20" xfId="0" applyNumberFormat="1" applyFont="1" applyBorder="1" applyAlignment="1">
      <alignment horizontal="right" vertical="center"/>
    </xf>
    <xf numFmtId="3" fontId="35" fillId="0" borderId="20" xfId="0" quotePrefix="1" applyNumberFormat="1" applyFont="1" applyBorder="1" applyAlignment="1">
      <alignment horizontal="right" vertical="center"/>
    </xf>
    <xf numFmtId="43" fontId="35" fillId="0" borderId="0" xfId="0" applyNumberFormat="1" applyFont="1" applyBorder="1" applyAlignment="1">
      <alignment horizontal="right" vertical="center"/>
    </xf>
    <xf numFmtId="0" fontId="36" fillId="0" borderId="0" xfId="0" applyFont="1">
      <alignment vertical="center"/>
    </xf>
    <xf numFmtId="43" fontId="36" fillId="0" borderId="0" xfId="0" applyNumberFormat="1" applyFont="1">
      <alignment vertical="center"/>
    </xf>
    <xf numFmtId="43" fontId="35" fillId="0" borderId="10" xfId="0" applyNumberFormat="1" applyFont="1" applyBorder="1" applyAlignment="1">
      <alignment horizontal="center" vertical="center"/>
    </xf>
    <xf numFmtId="3" fontId="18" fillId="0" borderId="37" xfId="0" applyNumberFormat="1" applyFont="1" applyBorder="1" applyAlignment="1">
      <alignment horizontal="left" vertical="center"/>
    </xf>
    <xf numFmtId="3" fontId="35" fillId="0" borderId="13" xfId="0" quotePrefix="1" applyNumberFormat="1" applyFont="1" applyBorder="1" applyAlignment="1">
      <alignment horizontal="right" vertical="center"/>
    </xf>
    <xf numFmtId="43" fontId="35" fillId="0" borderId="13" xfId="0" applyNumberFormat="1" applyFont="1" applyBorder="1" applyAlignment="1">
      <alignment horizontal="right" vertical="center"/>
    </xf>
    <xf numFmtId="3" fontId="35" fillId="0" borderId="39" xfId="0" applyNumberFormat="1" applyFont="1" applyBorder="1" applyAlignment="1">
      <alignment horizontal="right" vertical="center"/>
    </xf>
    <xf numFmtId="43" fontId="35" fillId="0" borderId="15" xfId="0" applyNumberFormat="1" applyFont="1" applyBorder="1" applyAlignment="1">
      <alignment horizontal="right" vertical="center"/>
    </xf>
    <xf numFmtId="3" fontId="35" fillId="0" borderId="42" xfId="0" quotePrefix="1" applyNumberFormat="1" applyFont="1" applyBorder="1" applyAlignment="1">
      <alignment horizontal="right" vertical="center"/>
    </xf>
    <xf numFmtId="3" fontId="35" fillId="0" borderId="10" xfId="0" applyNumberFormat="1" applyFont="1" applyBorder="1" applyAlignment="1">
      <alignment horizontal="right" vertical="center"/>
    </xf>
    <xf numFmtId="3" fontId="0" fillId="0" borderId="22" xfId="0" applyNumberFormat="1" applyBorder="1" applyAlignment="1">
      <alignment horizontal="left" vertical="center"/>
    </xf>
    <xf numFmtId="3" fontId="39" fillId="0" borderId="23" xfId="0" applyNumberFormat="1" applyFont="1" applyBorder="1" applyAlignment="1">
      <alignment horizontal="right" vertical="center"/>
    </xf>
    <xf numFmtId="43" fontId="39" fillId="0" borderId="7" xfId="0" applyNumberFormat="1" applyFont="1" applyBorder="1" applyAlignment="1">
      <alignment horizontal="right" vertical="center"/>
    </xf>
    <xf numFmtId="3" fontId="39" fillId="0" borderId="20" xfId="0" applyNumberFormat="1" applyFont="1" applyBorder="1" applyAlignment="1">
      <alignment horizontal="right" vertical="center"/>
    </xf>
    <xf numFmtId="3" fontId="39" fillId="0" borderId="0" xfId="0" quotePrefix="1" applyNumberFormat="1" applyFont="1" applyBorder="1" applyAlignment="1">
      <alignment horizontal="right" vertical="center"/>
    </xf>
    <xf numFmtId="43" fontId="39" fillId="0" borderId="15" xfId="0" applyNumberFormat="1" applyFont="1" applyBorder="1" applyAlignment="1">
      <alignment horizontal="right" vertical="center"/>
    </xf>
    <xf numFmtId="3" fontId="39" fillId="0" borderId="33" xfId="0" quotePrefix="1" applyNumberFormat="1" applyFont="1" applyBorder="1" applyAlignment="1">
      <alignment horizontal="right" vertical="center"/>
    </xf>
    <xf numFmtId="3" fontId="39" fillId="0" borderId="20" xfId="0" quotePrefix="1" applyNumberFormat="1" applyFont="1" applyBorder="1" applyAlignment="1">
      <alignment horizontal="right" vertical="center"/>
    </xf>
    <xf numFmtId="3" fontId="32" fillId="0" borderId="31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4" fillId="0" borderId="0" xfId="4" applyFont="1" applyAlignment="1">
      <alignment horizontal="center"/>
    </xf>
    <xf numFmtId="0" fontId="25" fillId="0" borderId="0" xfId="4" applyFont="1" applyAlignment="1">
      <alignment horizontal="center" wrapText="1"/>
    </xf>
    <xf numFmtId="0" fontId="26" fillId="0" borderId="0" xfId="4" applyFont="1" applyAlignment="1">
      <alignment horizontal="center"/>
    </xf>
    <xf numFmtId="0" fontId="20" fillId="0" borderId="0" xfId="4" applyFont="1" applyAlignment="1">
      <alignment horizontal="center"/>
    </xf>
    <xf numFmtId="0" fontId="19" fillId="0" borderId="0" xfId="4" applyFont="1" applyBorder="1" applyAlignment="1">
      <alignment horizontal="left" vertical="center" wrapText="1" shrinkToFit="1"/>
    </xf>
    <xf numFmtId="0" fontId="6" fillId="0" borderId="0" xfId="4" applyAlignment="1">
      <alignment horizontal="center"/>
    </xf>
    <xf numFmtId="0" fontId="19" fillId="0" borderId="0" xfId="0" applyFont="1" applyAlignment="1">
      <alignment horizontal="left" vertical="center" wrapText="1"/>
    </xf>
    <xf numFmtId="0" fontId="19" fillId="0" borderId="0" xfId="4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4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3" fontId="13" fillId="0" borderId="1" xfId="2" applyNumberFormat="1" applyFont="1" applyBorder="1" applyAlignment="1">
      <alignment horizontal="center" vertical="center"/>
    </xf>
    <xf numFmtId="3" fontId="14" fillId="0" borderId="6" xfId="2" applyNumberFormat="1" applyFont="1" applyBorder="1" applyAlignment="1">
      <alignment horizontal="center" vertical="center"/>
    </xf>
    <xf numFmtId="3" fontId="35" fillId="0" borderId="41" xfId="0" applyNumberFormat="1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8" fillId="0" borderId="4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30" fillId="0" borderId="4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3" fontId="18" fillId="0" borderId="12" xfId="0" applyNumberFormat="1" applyFont="1" applyBorder="1" applyAlignment="1">
      <alignment horizontal="center" vertical="center"/>
    </xf>
    <xf numFmtId="3" fontId="0" fillId="0" borderId="13" xfId="0" applyNumberFormat="1" applyBorder="1">
      <alignment vertical="center"/>
    </xf>
    <xf numFmtId="3" fontId="0" fillId="0" borderId="14" xfId="0" applyNumberFormat="1" applyBorder="1">
      <alignment vertical="center"/>
    </xf>
    <xf numFmtId="3" fontId="27" fillId="0" borderId="0" xfId="0" applyNumberFormat="1" applyFont="1" applyAlignment="1">
      <alignment horizontal="left" vertical="center"/>
    </xf>
    <xf numFmtId="3" fontId="18" fillId="0" borderId="24" xfId="0" applyNumberFormat="1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</cellXfs>
  <cellStyles count="7">
    <cellStyle name="쉼표 [0]" xfId="1" builtinId="6"/>
    <cellStyle name="쉼표 [0] 2" xfId="3"/>
    <cellStyle name="표준" xfId="0" builtinId="0"/>
    <cellStyle name="표준 2" xfId="2"/>
    <cellStyle name="표준 3" xfId="6"/>
    <cellStyle name="표준_07-1차추경(변동내역서-기관명)(1)" xfId="4"/>
    <cellStyle name="표준_08-5결산추경(변동내역서-대구남구지역자활센터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view="pageBreakPreview" zoomScale="85" zoomScaleNormal="100" zoomScaleSheetLayoutView="85" workbookViewId="0">
      <selection activeCell="A5" sqref="A5:B5"/>
    </sheetView>
  </sheetViews>
  <sheetFormatPr defaultRowHeight="16.5"/>
  <cols>
    <col min="1" max="1" width="94.25" customWidth="1"/>
    <col min="2" max="2" width="74.875" hidden="1" customWidth="1"/>
    <col min="256" max="256" width="50.625" customWidth="1"/>
    <col min="257" max="257" width="74.875" customWidth="1"/>
    <col min="258" max="258" width="2.375" customWidth="1"/>
    <col min="512" max="512" width="50.625" customWidth="1"/>
    <col min="513" max="513" width="74.875" customWidth="1"/>
    <col min="514" max="514" width="2.375" customWidth="1"/>
    <col min="768" max="768" width="50.625" customWidth="1"/>
    <col min="769" max="769" width="74.875" customWidth="1"/>
    <col min="770" max="770" width="2.375" customWidth="1"/>
    <col min="1024" max="1024" width="50.625" customWidth="1"/>
    <col min="1025" max="1025" width="74.875" customWidth="1"/>
    <col min="1026" max="1026" width="2.375" customWidth="1"/>
    <col min="1280" max="1280" width="50.625" customWidth="1"/>
    <col min="1281" max="1281" width="74.875" customWidth="1"/>
    <col min="1282" max="1282" width="2.375" customWidth="1"/>
    <col min="1536" max="1536" width="50.625" customWidth="1"/>
    <col min="1537" max="1537" width="74.875" customWidth="1"/>
    <col min="1538" max="1538" width="2.375" customWidth="1"/>
    <col min="1792" max="1792" width="50.625" customWidth="1"/>
    <col min="1793" max="1793" width="74.875" customWidth="1"/>
    <col min="1794" max="1794" width="2.375" customWidth="1"/>
    <col min="2048" max="2048" width="50.625" customWidth="1"/>
    <col min="2049" max="2049" width="74.875" customWidth="1"/>
    <col min="2050" max="2050" width="2.375" customWidth="1"/>
    <col min="2304" max="2304" width="50.625" customWidth="1"/>
    <col min="2305" max="2305" width="74.875" customWidth="1"/>
    <col min="2306" max="2306" width="2.375" customWidth="1"/>
    <col min="2560" max="2560" width="50.625" customWidth="1"/>
    <col min="2561" max="2561" width="74.875" customWidth="1"/>
    <col min="2562" max="2562" width="2.375" customWidth="1"/>
    <col min="2816" max="2816" width="50.625" customWidth="1"/>
    <col min="2817" max="2817" width="74.875" customWidth="1"/>
    <col min="2818" max="2818" width="2.375" customWidth="1"/>
    <col min="3072" max="3072" width="50.625" customWidth="1"/>
    <col min="3073" max="3073" width="74.875" customWidth="1"/>
    <col min="3074" max="3074" width="2.375" customWidth="1"/>
    <col min="3328" max="3328" width="50.625" customWidth="1"/>
    <col min="3329" max="3329" width="74.875" customWidth="1"/>
    <col min="3330" max="3330" width="2.375" customWidth="1"/>
    <col min="3584" max="3584" width="50.625" customWidth="1"/>
    <col min="3585" max="3585" width="74.875" customWidth="1"/>
    <col min="3586" max="3586" width="2.375" customWidth="1"/>
    <col min="3840" max="3840" width="50.625" customWidth="1"/>
    <col min="3841" max="3841" width="74.875" customWidth="1"/>
    <col min="3842" max="3842" width="2.375" customWidth="1"/>
    <col min="4096" max="4096" width="50.625" customWidth="1"/>
    <col min="4097" max="4097" width="74.875" customWidth="1"/>
    <col min="4098" max="4098" width="2.375" customWidth="1"/>
    <col min="4352" max="4352" width="50.625" customWidth="1"/>
    <col min="4353" max="4353" width="74.875" customWidth="1"/>
    <col min="4354" max="4354" width="2.375" customWidth="1"/>
    <col min="4608" max="4608" width="50.625" customWidth="1"/>
    <col min="4609" max="4609" width="74.875" customWidth="1"/>
    <col min="4610" max="4610" width="2.375" customWidth="1"/>
    <col min="4864" max="4864" width="50.625" customWidth="1"/>
    <col min="4865" max="4865" width="74.875" customWidth="1"/>
    <col min="4866" max="4866" width="2.375" customWidth="1"/>
    <col min="5120" max="5120" width="50.625" customWidth="1"/>
    <col min="5121" max="5121" width="74.875" customWidth="1"/>
    <col min="5122" max="5122" width="2.375" customWidth="1"/>
    <col min="5376" max="5376" width="50.625" customWidth="1"/>
    <col min="5377" max="5377" width="74.875" customWidth="1"/>
    <col min="5378" max="5378" width="2.375" customWidth="1"/>
    <col min="5632" max="5632" width="50.625" customWidth="1"/>
    <col min="5633" max="5633" width="74.875" customWidth="1"/>
    <col min="5634" max="5634" width="2.375" customWidth="1"/>
    <col min="5888" max="5888" width="50.625" customWidth="1"/>
    <col min="5889" max="5889" width="74.875" customWidth="1"/>
    <col min="5890" max="5890" width="2.375" customWidth="1"/>
    <col min="6144" max="6144" width="50.625" customWidth="1"/>
    <col min="6145" max="6145" width="74.875" customWidth="1"/>
    <col min="6146" max="6146" width="2.375" customWidth="1"/>
    <col min="6400" max="6400" width="50.625" customWidth="1"/>
    <col min="6401" max="6401" width="74.875" customWidth="1"/>
    <col min="6402" max="6402" width="2.375" customWidth="1"/>
    <col min="6656" max="6656" width="50.625" customWidth="1"/>
    <col min="6657" max="6657" width="74.875" customWidth="1"/>
    <col min="6658" max="6658" width="2.375" customWidth="1"/>
    <col min="6912" max="6912" width="50.625" customWidth="1"/>
    <col min="6913" max="6913" width="74.875" customWidth="1"/>
    <col min="6914" max="6914" width="2.375" customWidth="1"/>
    <col min="7168" max="7168" width="50.625" customWidth="1"/>
    <col min="7169" max="7169" width="74.875" customWidth="1"/>
    <col min="7170" max="7170" width="2.375" customWidth="1"/>
    <col min="7424" max="7424" width="50.625" customWidth="1"/>
    <col min="7425" max="7425" width="74.875" customWidth="1"/>
    <col min="7426" max="7426" width="2.375" customWidth="1"/>
    <col min="7680" max="7680" width="50.625" customWidth="1"/>
    <col min="7681" max="7681" width="74.875" customWidth="1"/>
    <col min="7682" max="7682" width="2.375" customWidth="1"/>
    <col min="7936" max="7936" width="50.625" customWidth="1"/>
    <col min="7937" max="7937" width="74.875" customWidth="1"/>
    <col min="7938" max="7938" width="2.375" customWidth="1"/>
    <col min="8192" max="8192" width="50.625" customWidth="1"/>
    <col min="8193" max="8193" width="74.875" customWidth="1"/>
    <col min="8194" max="8194" width="2.375" customWidth="1"/>
    <col min="8448" max="8448" width="50.625" customWidth="1"/>
    <col min="8449" max="8449" width="74.875" customWidth="1"/>
    <col min="8450" max="8450" width="2.375" customWidth="1"/>
    <col min="8704" max="8704" width="50.625" customWidth="1"/>
    <col min="8705" max="8705" width="74.875" customWidth="1"/>
    <col min="8706" max="8706" width="2.375" customWidth="1"/>
    <col min="8960" max="8960" width="50.625" customWidth="1"/>
    <col min="8961" max="8961" width="74.875" customWidth="1"/>
    <col min="8962" max="8962" width="2.375" customWidth="1"/>
    <col min="9216" max="9216" width="50.625" customWidth="1"/>
    <col min="9217" max="9217" width="74.875" customWidth="1"/>
    <col min="9218" max="9218" width="2.375" customWidth="1"/>
    <col min="9472" max="9472" width="50.625" customWidth="1"/>
    <col min="9473" max="9473" width="74.875" customWidth="1"/>
    <col min="9474" max="9474" width="2.375" customWidth="1"/>
    <col min="9728" max="9728" width="50.625" customWidth="1"/>
    <col min="9729" max="9729" width="74.875" customWidth="1"/>
    <col min="9730" max="9730" width="2.375" customWidth="1"/>
    <col min="9984" max="9984" width="50.625" customWidth="1"/>
    <col min="9985" max="9985" width="74.875" customWidth="1"/>
    <col min="9986" max="9986" width="2.375" customWidth="1"/>
    <col min="10240" max="10240" width="50.625" customWidth="1"/>
    <col min="10241" max="10241" width="74.875" customWidth="1"/>
    <col min="10242" max="10242" width="2.375" customWidth="1"/>
    <col min="10496" max="10496" width="50.625" customWidth="1"/>
    <col min="10497" max="10497" width="74.875" customWidth="1"/>
    <col min="10498" max="10498" width="2.375" customWidth="1"/>
    <col min="10752" max="10752" width="50.625" customWidth="1"/>
    <col min="10753" max="10753" width="74.875" customWidth="1"/>
    <col min="10754" max="10754" width="2.375" customWidth="1"/>
    <col min="11008" max="11008" width="50.625" customWidth="1"/>
    <col min="11009" max="11009" width="74.875" customWidth="1"/>
    <col min="11010" max="11010" width="2.375" customWidth="1"/>
    <col min="11264" max="11264" width="50.625" customWidth="1"/>
    <col min="11265" max="11265" width="74.875" customWidth="1"/>
    <col min="11266" max="11266" width="2.375" customWidth="1"/>
    <col min="11520" max="11520" width="50.625" customWidth="1"/>
    <col min="11521" max="11521" width="74.875" customWidth="1"/>
    <col min="11522" max="11522" width="2.375" customWidth="1"/>
    <col min="11776" max="11776" width="50.625" customWidth="1"/>
    <col min="11777" max="11777" width="74.875" customWidth="1"/>
    <col min="11778" max="11778" width="2.375" customWidth="1"/>
    <col min="12032" max="12032" width="50.625" customWidth="1"/>
    <col min="12033" max="12033" width="74.875" customWidth="1"/>
    <col min="12034" max="12034" width="2.375" customWidth="1"/>
    <col min="12288" max="12288" width="50.625" customWidth="1"/>
    <col min="12289" max="12289" width="74.875" customWidth="1"/>
    <col min="12290" max="12290" width="2.375" customWidth="1"/>
    <col min="12544" max="12544" width="50.625" customWidth="1"/>
    <col min="12545" max="12545" width="74.875" customWidth="1"/>
    <col min="12546" max="12546" width="2.375" customWidth="1"/>
    <col min="12800" max="12800" width="50.625" customWidth="1"/>
    <col min="12801" max="12801" width="74.875" customWidth="1"/>
    <col min="12802" max="12802" width="2.375" customWidth="1"/>
    <col min="13056" max="13056" width="50.625" customWidth="1"/>
    <col min="13057" max="13057" width="74.875" customWidth="1"/>
    <col min="13058" max="13058" width="2.375" customWidth="1"/>
    <col min="13312" max="13312" width="50.625" customWidth="1"/>
    <col min="13313" max="13313" width="74.875" customWidth="1"/>
    <col min="13314" max="13314" width="2.375" customWidth="1"/>
    <col min="13568" max="13568" width="50.625" customWidth="1"/>
    <col min="13569" max="13569" width="74.875" customWidth="1"/>
    <col min="13570" max="13570" width="2.375" customWidth="1"/>
    <col min="13824" max="13824" width="50.625" customWidth="1"/>
    <col min="13825" max="13825" width="74.875" customWidth="1"/>
    <col min="13826" max="13826" width="2.375" customWidth="1"/>
    <col min="14080" max="14080" width="50.625" customWidth="1"/>
    <col min="14081" max="14081" width="74.875" customWidth="1"/>
    <col min="14082" max="14082" width="2.375" customWidth="1"/>
    <col min="14336" max="14336" width="50.625" customWidth="1"/>
    <col min="14337" max="14337" width="74.875" customWidth="1"/>
    <col min="14338" max="14338" width="2.375" customWidth="1"/>
    <col min="14592" max="14592" width="50.625" customWidth="1"/>
    <col min="14593" max="14593" width="74.875" customWidth="1"/>
    <col min="14594" max="14594" width="2.375" customWidth="1"/>
    <col min="14848" max="14848" width="50.625" customWidth="1"/>
    <col min="14849" max="14849" width="74.875" customWidth="1"/>
    <col min="14850" max="14850" width="2.375" customWidth="1"/>
    <col min="15104" max="15104" width="50.625" customWidth="1"/>
    <col min="15105" max="15105" width="74.875" customWidth="1"/>
    <col min="15106" max="15106" width="2.375" customWidth="1"/>
    <col min="15360" max="15360" width="50.625" customWidth="1"/>
    <col min="15361" max="15361" width="74.875" customWidth="1"/>
    <col min="15362" max="15362" width="2.375" customWidth="1"/>
    <col min="15616" max="15616" width="50.625" customWidth="1"/>
    <col min="15617" max="15617" width="74.875" customWidth="1"/>
    <col min="15618" max="15618" width="2.375" customWidth="1"/>
    <col min="15872" max="15872" width="50.625" customWidth="1"/>
    <col min="15873" max="15873" width="74.875" customWidth="1"/>
    <col min="15874" max="15874" width="2.375" customWidth="1"/>
    <col min="16128" max="16128" width="50.625" customWidth="1"/>
    <col min="16129" max="16129" width="74.875" customWidth="1"/>
    <col min="16130" max="16130" width="2.375" customWidth="1"/>
  </cols>
  <sheetData>
    <row r="1" spans="1:2" ht="81.75" customHeight="1">
      <c r="A1" s="149"/>
      <c r="B1" s="149"/>
    </row>
    <row r="2" spans="1:2" ht="49.5" customHeight="1">
      <c r="A2" s="150" t="s">
        <v>157</v>
      </c>
      <c r="B2" s="150"/>
    </row>
    <row r="3" spans="1:2" ht="39.75" customHeight="1">
      <c r="A3" s="151" t="s">
        <v>161</v>
      </c>
      <c r="B3" s="151"/>
    </row>
    <row r="4" spans="1:2" ht="114.75" customHeight="1">
      <c r="A4" s="152"/>
      <c r="B4" s="152"/>
    </row>
    <row r="5" spans="1:2" ht="148.5" customHeight="1">
      <c r="A5" s="153" t="s">
        <v>162</v>
      </c>
      <c r="B5" s="153"/>
    </row>
    <row r="6" spans="1:2" ht="158.25" customHeight="1">
      <c r="A6" s="1"/>
      <c r="B6" s="1"/>
    </row>
    <row r="7" spans="1:2" ht="102.75" customHeight="1">
      <c r="A7" s="151" t="s">
        <v>0</v>
      </c>
      <c r="B7" s="151"/>
    </row>
    <row r="8" spans="1:2" ht="27" customHeight="1">
      <c r="A8" s="148"/>
      <c r="B8" s="148"/>
    </row>
    <row r="9" spans="1:2" ht="27" customHeight="1">
      <c r="A9" s="2"/>
      <c r="B9" s="3"/>
    </row>
    <row r="10" spans="1:2">
      <c r="A10" s="4"/>
      <c r="B10" s="4"/>
    </row>
    <row r="11" spans="1:2">
      <c r="A11" s="4"/>
      <c r="B11" s="4"/>
    </row>
    <row r="12" spans="1:2">
      <c r="A12" s="4"/>
      <c r="B12" s="4"/>
    </row>
    <row r="13" spans="1:2">
      <c r="A13" s="4"/>
      <c r="B13" s="4"/>
    </row>
    <row r="14" spans="1:2">
      <c r="A14" s="4"/>
      <c r="B14" s="4"/>
    </row>
  </sheetData>
  <mergeCells count="7">
    <mergeCell ref="A8:B8"/>
    <mergeCell ref="A1:B1"/>
    <mergeCell ref="A2:B2"/>
    <mergeCell ref="A3:B3"/>
    <mergeCell ref="A4:B4"/>
    <mergeCell ref="A5:B5"/>
    <mergeCell ref="A7:B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view="pageBreakPreview" zoomScaleNormal="100" zoomScaleSheetLayoutView="100" workbookViewId="0">
      <selection activeCell="B11" sqref="B11"/>
    </sheetView>
  </sheetViews>
  <sheetFormatPr defaultColWidth="42.5" defaultRowHeight="13.5"/>
  <cols>
    <col min="1" max="1" width="24" style="31" customWidth="1"/>
    <col min="2" max="2" width="30.875" style="31" customWidth="1"/>
    <col min="3" max="3" width="25" style="31" customWidth="1"/>
    <col min="4" max="16384" width="42.5" style="31"/>
  </cols>
  <sheetData>
    <row r="1" spans="1:12" ht="14.25">
      <c r="A1" s="29"/>
      <c r="B1" s="29"/>
      <c r="C1" s="29"/>
      <c r="D1" s="30"/>
      <c r="E1" s="30"/>
      <c r="F1" s="30"/>
      <c r="G1" s="30"/>
      <c r="H1" s="30"/>
      <c r="I1" s="30"/>
      <c r="J1" s="30"/>
      <c r="K1" s="30"/>
      <c r="L1" s="30"/>
    </row>
    <row r="2" spans="1:12" ht="14.25">
      <c r="A2" s="29"/>
      <c r="B2" s="29"/>
      <c r="C2" s="29"/>
      <c r="D2" s="30"/>
      <c r="E2" s="30"/>
      <c r="F2" s="30"/>
      <c r="G2" s="30"/>
      <c r="H2" s="30"/>
      <c r="I2" s="30"/>
      <c r="J2" s="30"/>
      <c r="K2" s="30"/>
      <c r="L2" s="30"/>
    </row>
    <row r="3" spans="1:12" ht="31.5">
      <c r="A3" s="157" t="s">
        <v>44</v>
      </c>
      <c r="B3" s="157"/>
      <c r="C3" s="157"/>
      <c r="D3" s="30"/>
      <c r="E3" s="30"/>
      <c r="F3" s="30"/>
      <c r="G3" s="30"/>
      <c r="H3" s="30"/>
      <c r="I3" s="30"/>
      <c r="J3" s="30"/>
      <c r="K3" s="30"/>
      <c r="L3" s="30"/>
    </row>
    <row r="4" spans="1:12" ht="35.1" customHeight="1">
      <c r="A4" s="29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</row>
    <row r="5" spans="1:12" s="33" customFormat="1" ht="30" customHeight="1">
      <c r="A5" s="158" t="s">
        <v>181</v>
      </c>
      <c r="B5" s="158"/>
      <c r="C5" s="158"/>
      <c r="D5" s="32"/>
      <c r="E5" s="159"/>
      <c r="F5" s="159"/>
      <c r="G5" s="159"/>
      <c r="H5" s="32"/>
      <c r="I5" s="32"/>
      <c r="J5" s="32"/>
      <c r="K5" s="32"/>
      <c r="L5" s="32"/>
    </row>
    <row r="6" spans="1:12" s="33" customFormat="1" ht="30" customHeight="1">
      <c r="A6" s="101"/>
      <c r="B6" s="101"/>
      <c r="C6" s="101"/>
      <c r="D6" s="32"/>
      <c r="E6" s="159"/>
      <c r="F6" s="159"/>
      <c r="G6" s="159"/>
      <c r="H6" s="32"/>
      <c r="I6" s="32"/>
      <c r="J6" s="32"/>
      <c r="K6" s="32"/>
      <c r="L6" s="32"/>
    </row>
    <row r="7" spans="1:12" customFormat="1" ht="30" customHeight="1">
      <c r="A7" s="160" t="s">
        <v>180</v>
      </c>
      <c r="B7" s="160"/>
      <c r="C7" s="160"/>
      <c r="E7" s="159"/>
      <c r="F7" s="159"/>
      <c r="G7" s="159"/>
    </row>
    <row r="8" spans="1:12" customFormat="1" ht="30" customHeight="1">
      <c r="A8" s="102"/>
      <c r="B8" s="102"/>
      <c r="C8" s="102"/>
      <c r="E8" s="159"/>
      <c r="F8" s="159"/>
      <c r="G8" s="159"/>
    </row>
    <row r="9" spans="1:12" s="33" customFormat="1" ht="30" customHeight="1">
      <c r="A9" s="161" t="s">
        <v>45</v>
      </c>
      <c r="B9" s="162"/>
      <c r="C9" s="162"/>
      <c r="D9" s="32"/>
      <c r="E9" s="159"/>
      <c r="F9" s="159"/>
      <c r="G9" s="159"/>
      <c r="H9" s="32"/>
      <c r="I9" s="32"/>
      <c r="J9" s="32"/>
      <c r="K9" s="32"/>
      <c r="L9" s="32"/>
    </row>
    <row r="10" spans="1:12" s="33" customFormat="1" ht="30" customHeight="1">
      <c r="A10" s="163" t="s">
        <v>46</v>
      </c>
      <c r="B10" s="163"/>
      <c r="C10" s="163"/>
      <c r="D10" s="32"/>
      <c r="E10" s="159"/>
      <c r="F10" s="159"/>
      <c r="G10" s="159"/>
      <c r="H10" s="32"/>
      <c r="I10" s="32"/>
      <c r="J10" s="32"/>
      <c r="K10" s="32"/>
      <c r="L10" s="32"/>
    </row>
    <row r="11" spans="1:12" s="33" customFormat="1" ht="30" customHeight="1">
      <c r="A11" s="103"/>
      <c r="B11" s="104"/>
      <c r="C11" s="104"/>
      <c r="D11" s="32"/>
      <c r="E11" s="159"/>
      <c r="F11" s="159"/>
      <c r="G11" s="159"/>
      <c r="H11" s="32"/>
      <c r="I11" s="32"/>
      <c r="J11" s="32"/>
      <c r="K11" s="32"/>
      <c r="L11" s="32"/>
    </row>
    <row r="12" spans="1:12" customFormat="1" ht="30" customHeight="1">
      <c r="A12" s="160" t="s">
        <v>163</v>
      </c>
      <c r="B12" s="160"/>
      <c r="C12" s="160"/>
      <c r="E12" s="159"/>
      <c r="F12" s="159"/>
      <c r="G12" s="159"/>
    </row>
    <row r="13" spans="1:12" customFormat="1" ht="30" customHeight="1">
      <c r="A13" s="102"/>
      <c r="B13" s="102"/>
      <c r="C13" s="102"/>
      <c r="E13" s="159"/>
      <c r="F13" s="159"/>
      <c r="G13" s="159"/>
    </row>
    <row r="14" spans="1:12" customFormat="1" ht="30" customHeight="1">
      <c r="A14" s="160" t="s">
        <v>164</v>
      </c>
      <c r="B14" s="160"/>
      <c r="C14" s="160"/>
      <c r="E14" s="159"/>
      <c r="F14" s="159"/>
      <c r="G14" s="159"/>
    </row>
    <row r="15" spans="1:12" customFormat="1" ht="30" customHeight="1">
      <c r="A15" s="34"/>
      <c r="E15" s="159"/>
      <c r="F15" s="159"/>
      <c r="G15" s="159"/>
    </row>
    <row r="16" spans="1:12" s="105" customFormat="1" ht="30" customHeight="1">
      <c r="A16" s="160" t="s">
        <v>165</v>
      </c>
      <c r="B16" s="160"/>
      <c r="C16" s="160"/>
      <c r="E16" s="159"/>
      <c r="F16" s="159"/>
      <c r="G16" s="159"/>
    </row>
    <row r="17" spans="1:12" customFormat="1" ht="30" customHeight="1">
      <c r="A17" s="34"/>
      <c r="E17" s="159"/>
      <c r="F17" s="159"/>
      <c r="G17" s="159"/>
    </row>
    <row r="18" spans="1:12" customFormat="1" ht="30" customHeight="1">
      <c r="A18" s="160" t="s">
        <v>47</v>
      </c>
      <c r="B18" s="160"/>
      <c r="C18" s="160"/>
      <c r="E18" s="159"/>
      <c r="F18" s="159"/>
      <c r="G18" s="159"/>
    </row>
    <row r="19" spans="1:12" customFormat="1" ht="30" customHeight="1">
      <c r="A19" s="160" t="s">
        <v>48</v>
      </c>
      <c r="B19" s="160"/>
      <c r="C19" s="160"/>
      <c r="E19" s="159"/>
      <c r="F19" s="159"/>
      <c r="G19" s="159"/>
    </row>
    <row r="20" spans="1:12" customFormat="1" ht="30" customHeight="1">
      <c r="A20" s="102"/>
      <c r="B20" s="102"/>
      <c r="C20" s="102"/>
      <c r="E20" s="159"/>
      <c r="F20" s="159"/>
      <c r="G20" s="159"/>
    </row>
    <row r="21" spans="1:12" customFormat="1" ht="30" customHeight="1">
      <c r="A21" s="160" t="s">
        <v>49</v>
      </c>
      <c r="B21" s="160"/>
      <c r="C21" s="160"/>
      <c r="E21" s="159"/>
      <c r="F21" s="159"/>
      <c r="G21" s="159"/>
    </row>
    <row r="22" spans="1:12" customFormat="1" ht="30" customHeight="1">
      <c r="A22" s="164" t="s">
        <v>50</v>
      </c>
      <c r="B22" s="164"/>
      <c r="C22" s="164"/>
      <c r="E22" s="159"/>
      <c r="F22" s="159"/>
      <c r="G22" s="159"/>
    </row>
    <row r="23" spans="1:12" ht="35.1" customHeight="1">
      <c r="A23" s="30"/>
      <c r="B23" s="30"/>
      <c r="C23" s="30"/>
      <c r="D23" s="30"/>
      <c r="E23" s="159"/>
      <c r="F23" s="159"/>
      <c r="G23" s="159"/>
      <c r="H23" s="30"/>
      <c r="I23" s="30"/>
      <c r="J23" s="30"/>
      <c r="K23" s="30"/>
      <c r="L23" s="30"/>
    </row>
    <row r="24" spans="1:1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1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pans="1:1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1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1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1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1:1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1:12" ht="18.75">
      <c r="A34" s="154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</row>
    <row r="35" spans="1:12" s="35" customFormat="1" ht="31.5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</row>
    <row r="36" spans="1:12" s="35" customForma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</row>
  </sheetData>
  <mergeCells count="15">
    <mergeCell ref="A34:L34"/>
    <mergeCell ref="A35:L35"/>
    <mergeCell ref="A3:C3"/>
    <mergeCell ref="A5:C5"/>
    <mergeCell ref="E5:G23"/>
    <mergeCell ref="A7:C7"/>
    <mergeCell ref="A9:C9"/>
    <mergeCell ref="A10:C10"/>
    <mergeCell ref="A12:C12"/>
    <mergeCell ref="A14:C14"/>
    <mergeCell ref="A16:C16"/>
    <mergeCell ref="A18:C18"/>
    <mergeCell ref="A19:C19"/>
    <mergeCell ref="A21:C21"/>
    <mergeCell ref="A22:C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" orientation="portrait" useFirstPageNumber="1" r:id="rId1"/>
  <headerFooter>
    <oddFooter>&amp;C&amp;P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topLeftCell="A4" zoomScale="85" zoomScaleNormal="100" zoomScaleSheetLayoutView="85" workbookViewId="0">
      <selection activeCell="D26" sqref="D26"/>
    </sheetView>
  </sheetViews>
  <sheetFormatPr defaultRowHeight="13.5"/>
  <cols>
    <col min="1" max="2" width="16.625" style="7" customWidth="1"/>
    <col min="3" max="3" width="17" style="7" customWidth="1"/>
    <col min="4" max="4" width="17.375" style="7" customWidth="1"/>
    <col min="5" max="5" width="16.625" style="7" customWidth="1"/>
    <col min="6" max="10" width="15.5" style="7" customWidth="1"/>
    <col min="11" max="256" width="9" style="6"/>
    <col min="257" max="261" width="17.75" style="6" customWidth="1"/>
    <col min="262" max="266" width="15.5" style="6" customWidth="1"/>
    <col min="267" max="512" width="9" style="6"/>
    <col min="513" max="517" width="17.75" style="6" customWidth="1"/>
    <col min="518" max="522" width="15.5" style="6" customWidth="1"/>
    <col min="523" max="768" width="9" style="6"/>
    <col min="769" max="773" width="17.75" style="6" customWidth="1"/>
    <col min="774" max="778" width="15.5" style="6" customWidth="1"/>
    <col min="779" max="1024" width="9" style="6"/>
    <col min="1025" max="1029" width="17.75" style="6" customWidth="1"/>
    <col min="1030" max="1034" width="15.5" style="6" customWidth="1"/>
    <col min="1035" max="1280" width="9" style="6"/>
    <col min="1281" max="1285" width="17.75" style="6" customWidth="1"/>
    <col min="1286" max="1290" width="15.5" style="6" customWidth="1"/>
    <col min="1291" max="1536" width="9" style="6"/>
    <col min="1537" max="1541" width="17.75" style="6" customWidth="1"/>
    <col min="1542" max="1546" width="15.5" style="6" customWidth="1"/>
    <col min="1547" max="1792" width="9" style="6"/>
    <col min="1793" max="1797" width="17.75" style="6" customWidth="1"/>
    <col min="1798" max="1802" width="15.5" style="6" customWidth="1"/>
    <col min="1803" max="2048" width="9" style="6"/>
    <col min="2049" max="2053" width="17.75" style="6" customWidth="1"/>
    <col min="2054" max="2058" width="15.5" style="6" customWidth="1"/>
    <col min="2059" max="2304" width="9" style="6"/>
    <col min="2305" max="2309" width="17.75" style="6" customWidth="1"/>
    <col min="2310" max="2314" width="15.5" style="6" customWidth="1"/>
    <col min="2315" max="2560" width="9" style="6"/>
    <col min="2561" max="2565" width="17.75" style="6" customWidth="1"/>
    <col min="2566" max="2570" width="15.5" style="6" customWidth="1"/>
    <col min="2571" max="2816" width="9" style="6"/>
    <col min="2817" max="2821" width="17.75" style="6" customWidth="1"/>
    <col min="2822" max="2826" width="15.5" style="6" customWidth="1"/>
    <col min="2827" max="3072" width="9" style="6"/>
    <col min="3073" max="3077" width="17.75" style="6" customWidth="1"/>
    <col min="3078" max="3082" width="15.5" style="6" customWidth="1"/>
    <col min="3083" max="3328" width="9" style="6"/>
    <col min="3329" max="3333" width="17.75" style="6" customWidth="1"/>
    <col min="3334" max="3338" width="15.5" style="6" customWidth="1"/>
    <col min="3339" max="3584" width="9" style="6"/>
    <col min="3585" max="3589" width="17.75" style="6" customWidth="1"/>
    <col min="3590" max="3594" width="15.5" style="6" customWidth="1"/>
    <col min="3595" max="3840" width="9" style="6"/>
    <col min="3841" max="3845" width="17.75" style="6" customWidth="1"/>
    <col min="3846" max="3850" width="15.5" style="6" customWidth="1"/>
    <col min="3851" max="4096" width="9" style="6"/>
    <col min="4097" max="4101" width="17.75" style="6" customWidth="1"/>
    <col min="4102" max="4106" width="15.5" style="6" customWidth="1"/>
    <col min="4107" max="4352" width="9" style="6"/>
    <col min="4353" max="4357" width="17.75" style="6" customWidth="1"/>
    <col min="4358" max="4362" width="15.5" style="6" customWidth="1"/>
    <col min="4363" max="4608" width="9" style="6"/>
    <col min="4609" max="4613" width="17.75" style="6" customWidth="1"/>
    <col min="4614" max="4618" width="15.5" style="6" customWidth="1"/>
    <col min="4619" max="4864" width="9" style="6"/>
    <col min="4865" max="4869" width="17.75" style="6" customWidth="1"/>
    <col min="4870" max="4874" width="15.5" style="6" customWidth="1"/>
    <col min="4875" max="5120" width="9" style="6"/>
    <col min="5121" max="5125" width="17.75" style="6" customWidth="1"/>
    <col min="5126" max="5130" width="15.5" style="6" customWidth="1"/>
    <col min="5131" max="5376" width="9" style="6"/>
    <col min="5377" max="5381" width="17.75" style="6" customWidth="1"/>
    <col min="5382" max="5386" width="15.5" style="6" customWidth="1"/>
    <col min="5387" max="5632" width="9" style="6"/>
    <col min="5633" max="5637" width="17.75" style="6" customWidth="1"/>
    <col min="5638" max="5642" width="15.5" style="6" customWidth="1"/>
    <col min="5643" max="5888" width="9" style="6"/>
    <col min="5889" max="5893" width="17.75" style="6" customWidth="1"/>
    <col min="5894" max="5898" width="15.5" style="6" customWidth="1"/>
    <col min="5899" max="6144" width="9" style="6"/>
    <col min="6145" max="6149" width="17.75" style="6" customWidth="1"/>
    <col min="6150" max="6154" width="15.5" style="6" customWidth="1"/>
    <col min="6155" max="6400" width="9" style="6"/>
    <col min="6401" max="6405" width="17.75" style="6" customWidth="1"/>
    <col min="6406" max="6410" width="15.5" style="6" customWidth="1"/>
    <col min="6411" max="6656" width="9" style="6"/>
    <col min="6657" max="6661" width="17.75" style="6" customWidth="1"/>
    <col min="6662" max="6666" width="15.5" style="6" customWidth="1"/>
    <col min="6667" max="6912" width="9" style="6"/>
    <col min="6913" max="6917" width="17.75" style="6" customWidth="1"/>
    <col min="6918" max="6922" width="15.5" style="6" customWidth="1"/>
    <col min="6923" max="7168" width="9" style="6"/>
    <col min="7169" max="7173" width="17.75" style="6" customWidth="1"/>
    <col min="7174" max="7178" width="15.5" style="6" customWidth="1"/>
    <col min="7179" max="7424" width="9" style="6"/>
    <col min="7425" max="7429" width="17.75" style="6" customWidth="1"/>
    <col min="7430" max="7434" width="15.5" style="6" customWidth="1"/>
    <col min="7435" max="7680" width="9" style="6"/>
    <col min="7681" max="7685" width="17.75" style="6" customWidth="1"/>
    <col min="7686" max="7690" width="15.5" style="6" customWidth="1"/>
    <col min="7691" max="7936" width="9" style="6"/>
    <col min="7937" max="7941" width="17.75" style="6" customWidth="1"/>
    <col min="7942" max="7946" width="15.5" style="6" customWidth="1"/>
    <col min="7947" max="8192" width="9" style="6"/>
    <col min="8193" max="8197" width="17.75" style="6" customWidth="1"/>
    <col min="8198" max="8202" width="15.5" style="6" customWidth="1"/>
    <col min="8203" max="8448" width="9" style="6"/>
    <col min="8449" max="8453" width="17.75" style="6" customWidth="1"/>
    <col min="8454" max="8458" width="15.5" style="6" customWidth="1"/>
    <col min="8459" max="8704" width="9" style="6"/>
    <col min="8705" max="8709" width="17.75" style="6" customWidth="1"/>
    <col min="8710" max="8714" width="15.5" style="6" customWidth="1"/>
    <col min="8715" max="8960" width="9" style="6"/>
    <col min="8961" max="8965" width="17.75" style="6" customWidth="1"/>
    <col min="8966" max="8970" width="15.5" style="6" customWidth="1"/>
    <col min="8971" max="9216" width="9" style="6"/>
    <col min="9217" max="9221" width="17.75" style="6" customWidth="1"/>
    <col min="9222" max="9226" width="15.5" style="6" customWidth="1"/>
    <col min="9227" max="9472" width="9" style="6"/>
    <col min="9473" max="9477" width="17.75" style="6" customWidth="1"/>
    <col min="9478" max="9482" width="15.5" style="6" customWidth="1"/>
    <col min="9483" max="9728" width="9" style="6"/>
    <col min="9729" max="9733" width="17.75" style="6" customWidth="1"/>
    <col min="9734" max="9738" width="15.5" style="6" customWidth="1"/>
    <col min="9739" max="9984" width="9" style="6"/>
    <col min="9985" max="9989" width="17.75" style="6" customWidth="1"/>
    <col min="9990" max="9994" width="15.5" style="6" customWidth="1"/>
    <col min="9995" max="10240" width="9" style="6"/>
    <col min="10241" max="10245" width="17.75" style="6" customWidth="1"/>
    <col min="10246" max="10250" width="15.5" style="6" customWidth="1"/>
    <col min="10251" max="10496" width="9" style="6"/>
    <col min="10497" max="10501" width="17.75" style="6" customWidth="1"/>
    <col min="10502" max="10506" width="15.5" style="6" customWidth="1"/>
    <col min="10507" max="10752" width="9" style="6"/>
    <col min="10753" max="10757" width="17.75" style="6" customWidth="1"/>
    <col min="10758" max="10762" width="15.5" style="6" customWidth="1"/>
    <col min="10763" max="11008" width="9" style="6"/>
    <col min="11009" max="11013" width="17.75" style="6" customWidth="1"/>
    <col min="11014" max="11018" width="15.5" style="6" customWidth="1"/>
    <col min="11019" max="11264" width="9" style="6"/>
    <col min="11265" max="11269" width="17.75" style="6" customWidth="1"/>
    <col min="11270" max="11274" width="15.5" style="6" customWidth="1"/>
    <col min="11275" max="11520" width="9" style="6"/>
    <col min="11521" max="11525" width="17.75" style="6" customWidth="1"/>
    <col min="11526" max="11530" width="15.5" style="6" customWidth="1"/>
    <col min="11531" max="11776" width="9" style="6"/>
    <col min="11777" max="11781" width="17.75" style="6" customWidth="1"/>
    <col min="11782" max="11786" width="15.5" style="6" customWidth="1"/>
    <col min="11787" max="12032" width="9" style="6"/>
    <col min="12033" max="12037" width="17.75" style="6" customWidth="1"/>
    <col min="12038" max="12042" width="15.5" style="6" customWidth="1"/>
    <col min="12043" max="12288" width="9" style="6"/>
    <col min="12289" max="12293" width="17.75" style="6" customWidth="1"/>
    <col min="12294" max="12298" width="15.5" style="6" customWidth="1"/>
    <col min="12299" max="12544" width="9" style="6"/>
    <col min="12545" max="12549" width="17.75" style="6" customWidth="1"/>
    <col min="12550" max="12554" width="15.5" style="6" customWidth="1"/>
    <col min="12555" max="12800" width="9" style="6"/>
    <col min="12801" max="12805" width="17.75" style="6" customWidth="1"/>
    <col min="12806" max="12810" width="15.5" style="6" customWidth="1"/>
    <col min="12811" max="13056" width="9" style="6"/>
    <col min="13057" max="13061" width="17.75" style="6" customWidth="1"/>
    <col min="13062" max="13066" width="15.5" style="6" customWidth="1"/>
    <col min="13067" max="13312" width="9" style="6"/>
    <col min="13313" max="13317" width="17.75" style="6" customWidth="1"/>
    <col min="13318" max="13322" width="15.5" style="6" customWidth="1"/>
    <col min="13323" max="13568" width="9" style="6"/>
    <col min="13569" max="13573" width="17.75" style="6" customWidth="1"/>
    <col min="13574" max="13578" width="15.5" style="6" customWidth="1"/>
    <col min="13579" max="13824" width="9" style="6"/>
    <col min="13825" max="13829" width="17.75" style="6" customWidth="1"/>
    <col min="13830" max="13834" width="15.5" style="6" customWidth="1"/>
    <col min="13835" max="14080" width="9" style="6"/>
    <col min="14081" max="14085" width="17.75" style="6" customWidth="1"/>
    <col min="14086" max="14090" width="15.5" style="6" customWidth="1"/>
    <col min="14091" max="14336" width="9" style="6"/>
    <col min="14337" max="14341" width="17.75" style="6" customWidth="1"/>
    <col min="14342" max="14346" width="15.5" style="6" customWidth="1"/>
    <col min="14347" max="14592" width="9" style="6"/>
    <col min="14593" max="14597" width="17.75" style="6" customWidth="1"/>
    <col min="14598" max="14602" width="15.5" style="6" customWidth="1"/>
    <col min="14603" max="14848" width="9" style="6"/>
    <col min="14849" max="14853" width="17.75" style="6" customWidth="1"/>
    <col min="14854" max="14858" width="15.5" style="6" customWidth="1"/>
    <col min="14859" max="15104" width="9" style="6"/>
    <col min="15105" max="15109" width="17.75" style="6" customWidth="1"/>
    <col min="15110" max="15114" width="15.5" style="6" customWidth="1"/>
    <col min="15115" max="15360" width="9" style="6"/>
    <col min="15361" max="15365" width="17.75" style="6" customWidth="1"/>
    <col min="15366" max="15370" width="15.5" style="6" customWidth="1"/>
    <col min="15371" max="15616" width="9" style="6"/>
    <col min="15617" max="15621" width="17.75" style="6" customWidth="1"/>
    <col min="15622" max="15626" width="15.5" style="6" customWidth="1"/>
    <col min="15627" max="15872" width="9" style="6"/>
    <col min="15873" max="15877" width="17.75" style="6" customWidth="1"/>
    <col min="15878" max="15882" width="15.5" style="6" customWidth="1"/>
    <col min="15883" max="16128" width="9" style="6"/>
    <col min="16129" max="16133" width="17.75" style="6" customWidth="1"/>
    <col min="16134" max="16138" width="15.5" style="6" customWidth="1"/>
    <col min="16139" max="16384" width="9" style="6"/>
  </cols>
  <sheetData>
    <row r="1" spans="1:10" ht="45" customHeight="1">
      <c r="A1" s="165" t="s">
        <v>175</v>
      </c>
      <c r="B1" s="165"/>
      <c r="C1" s="165"/>
      <c r="D1" s="165"/>
      <c r="E1" s="165"/>
      <c r="F1" s="5"/>
      <c r="G1" s="5"/>
      <c r="H1" s="5"/>
      <c r="I1" s="5"/>
      <c r="J1" s="5"/>
    </row>
    <row r="2" spans="1:10" ht="24.75" customHeight="1">
      <c r="A2" s="106"/>
      <c r="B2" s="106"/>
      <c r="C2" s="106"/>
      <c r="D2" s="106"/>
      <c r="E2" s="108" t="s">
        <v>155</v>
      </c>
      <c r="F2" s="5"/>
      <c r="G2" s="5"/>
      <c r="H2" s="5"/>
      <c r="I2" s="5"/>
      <c r="J2" s="5"/>
    </row>
    <row r="3" spans="1:10" ht="21.95" customHeight="1">
      <c r="A3" s="166" t="s">
        <v>1</v>
      </c>
      <c r="B3" s="166"/>
      <c r="C3" s="166"/>
      <c r="D3" s="166"/>
      <c r="E3" s="166"/>
    </row>
    <row r="4" spans="1:10" ht="21.95" customHeight="1" thickBot="1">
      <c r="A4" s="8" t="s">
        <v>2</v>
      </c>
      <c r="B4" s="8" t="s">
        <v>3</v>
      </c>
      <c r="C4" s="8" t="s">
        <v>176</v>
      </c>
      <c r="D4" s="9" t="s">
        <v>177</v>
      </c>
      <c r="E4" s="8" t="s">
        <v>4</v>
      </c>
    </row>
    <row r="5" spans="1:10" s="14" customFormat="1" ht="21.95" customHeight="1" thickTop="1">
      <c r="A5" s="10" t="s">
        <v>5</v>
      </c>
      <c r="B5" s="11"/>
      <c r="C5" s="12">
        <f>SUM(C6:C14)</f>
        <v>261688000</v>
      </c>
      <c r="D5" s="12">
        <f>SUM(D6:D14)</f>
        <v>386188000</v>
      </c>
      <c r="E5" s="13">
        <f>D5-C5</f>
        <v>124500000</v>
      </c>
    </row>
    <row r="6" spans="1:10" ht="21.95" customHeight="1">
      <c r="A6" s="107" t="s">
        <v>6</v>
      </c>
      <c r="B6" s="15" t="s">
        <v>7</v>
      </c>
      <c r="C6" s="16">
        <v>0</v>
      </c>
      <c r="D6" s="16">
        <v>0</v>
      </c>
      <c r="E6" s="17">
        <f t="shared" ref="E6:E14" si="0">D6-C6</f>
        <v>0</v>
      </c>
    </row>
    <row r="7" spans="1:10" ht="21.95" customHeight="1">
      <c r="A7" s="107" t="s">
        <v>8</v>
      </c>
      <c r="B7" s="15" t="s">
        <v>9</v>
      </c>
      <c r="C7" s="16">
        <v>0</v>
      </c>
      <c r="D7" s="16">
        <v>0</v>
      </c>
      <c r="E7" s="17">
        <f t="shared" si="0"/>
        <v>0</v>
      </c>
    </row>
    <row r="8" spans="1:10" ht="21.95" customHeight="1">
      <c r="A8" s="107" t="s">
        <v>10</v>
      </c>
      <c r="B8" s="15" t="s">
        <v>11</v>
      </c>
      <c r="C8" s="16">
        <v>0</v>
      </c>
      <c r="D8" s="16">
        <v>0</v>
      </c>
      <c r="E8" s="17">
        <f t="shared" si="0"/>
        <v>0</v>
      </c>
    </row>
    <row r="9" spans="1:10" ht="21.95" customHeight="1">
      <c r="A9" s="107" t="s">
        <v>12</v>
      </c>
      <c r="B9" s="15" t="s">
        <v>13</v>
      </c>
      <c r="C9" s="16">
        <v>0</v>
      </c>
      <c r="D9" s="16">
        <v>0</v>
      </c>
      <c r="E9" s="17">
        <f t="shared" si="0"/>
        <v>0</v>
      </c>
    </row>
    <row r="10" spans="1:10" ht="21.95" customHeight="1">
      <c r="A10" s="107" t="s">
        <v>14</v>
      </c>
      <c r="B10" s="15" t="s">
        <v>15</v>
      </c>
      <c r="C10" s="16">
        <v>151500000</v>
      </c>
      <c r="D10" s="16">
        <v>151500000</v>
      </c>
      <c r="E10" s="17">
        <f t="shared" si="0"/>
        <v>0</v>
      </c>
    </row>
    <row r="11" spans="1:10" ht="21.95" customHeight="1">
      <c r="A11" s="107" t="s">
        <v>16</v>
      </c>
      <c r="B11" s="15" t="s">
        <v>17</v>
      </c>
      <c r="C11" s="16">
        <v>0</v>
      </c>
      <c r="D11" s="16">
        <v>0</v>
      </c>
      <c r="E11" s="17">
        <f t="shared" si="0"/>
        <v>0</v>
      </c>
    </row>
    <row r="12" spans="1:10" ht="21.95" customHeight="1">
      <c r="A12" s="107" t="s">
        <v>18</v>
      </c>
      <c r="B12" s="15" t="s">
        <v>19</v>
      </c>
      <c r="C12" s="16">
        <v>0</v>
      </c>
      <c r="D12" s="16">
        <v>0</v>
      </c>
      <c r="E12" s="17">
        <f t="shared" si="0"/>
        <v>0</v>
      </c>
    </row>
    <row r="13" spans="1:10" ht="21.95" customHeight="1">
      <c r="A13" s="107" t="s">
        <v>20</v>
      </c>
      <c r="B13" s="15" t="s">
        <v>21</v>
      </c>
      <c r="C13" s="16">
        <v>108588793</v>
      </c>
      <c r="D13" s="16">
        <v>108588793</v>
      </c>
      <c r="E13" s="17">
        <f t="shared" si="0"/>
        <v>0</v>
      </c>
    </row>
    <row r="14" spans="1:10" ht="21.95" customHeight="1">
      <c r="A14" s="18" t="s">
        <v>22</v>
      </c>
      <c r="B14" s="19" t="s">
        <v>23</v>
      </c>
      <c r="C14" s="20">
        <v>1599207</v>
      </c>
      <c r="D14" s="20">
        <v>126099207</v>
      </c>
      <c r="E14" s="21">
        <f t="shared" si="0"/>
        <v>124500000</v>
      </c>
    </row>
    <row r="15" spans="1:10" ht="21.95" customHeight="1">
      <c r="A15" s="22"/>
      <c r="B15" s="22"/>
      <c r="C15" s="22"/>
      <c r="D15" s="22"/>
      <c r="E15" s="22"/>
    </row>
    <row r="16" spans="1:10" ht="21.95" customHeight="1">
      <c r="A16" s="22"/>
      <c r="B16" s="22"/>
      <c r="C16" s="22"/>
      <c r="D16" s="22"/>
      <c r="E16" s="22"/>
    </row>
    <row r="17" spans="1:7" ht="21.95" customHeight="1">
      <c r="A17" s="167" t="s">
        <v>24</v>
      </c>
      <c r="B17" s="167"/>
      <c r="C17" s="167"/>
      <c r="D17" s="167"/>
      <c r="E17" s="167"/>
    </row>
    <row r="18" spans="1:7" s="7" customFormat="1" ht="21.95" customHeight="1" thickBot="1">
      <c r="A18" s="23" t="s">
        <v>2</v>
      </c>
      <c r="B18" s="23" t="s">
        <v>3</v>
      </c>
      <c r="C18" s="8" t="s">
        <v>178</v>
      </c>
      <c r="D18" s="9" t="s">
        <v>179</v>
      </c>
      <c r="E18" s="23" t="s">
        <v>4</v>
      </c>
    </row>
    <row r="19" spans="1:7" s="7" customFormat="1" ht="21.95" customHeight="1" thickTop="1">
      <c r="A19" s="10" t="s">
        <v>25</v>
      </c>
      <c r="B19" s="11"/>
      <c r="C19" s="24">
        <f>SUM(C20:C29)</f>
        <v>261688000</v>
      </c>
      <c r="D19" s="24">
        <f>SUM(D20:D29)</f>
        <v>386188000</v>
      </c>
      <c r="E19" s="13">
        <f>D19-C19</f>
        <v>124500000</v>
      </c>
    </row>
    <row r="20" spans="1:7" s="7" customFormat="1" ht="21.95" customHeight="1">
      <c r="A20" s="168" t="s">
        <v>26</v>
      </c>
      <c r="B20" s="15" t="s">
        <v>27</v>
      </c>
      <c r="C20" s="16">
        <v>0</v>
      </c>
      <c r="D20" s="16">
        <v>0</v>
      </c>
      <c r="E20" s="17">
        <f>D20-C20</f>
        <v>0</v>
      </c>
    </row>
    <row r="21" spans="1:7" s="7" customFormat="1" ht="21.95" customHeight="1">
      <c r="A21" s="168"/>
      <c r="B21" s="15" t="s">
        <v>28</v>
      </c>
      <c r="C21" s="16">
        <v>1700000</v>
      </c>
      <c r="D21" s="16">
        <v>1500000</v>
      </c>
      <c r="E21" s="17">
        <f t="shared" ref="E21:E28" si="1">D21-C21</f>
        <v>-200000</v>
      </c>
      <c r="F21" s="25"/>
      <c r="G21" s="25"/>
    </row>
    <row r="22" spans="1:7" s="7" customFormat="1" ht="21.95" customHeight="1">
      <c r="A22" s="168"/>
      <c r="B22" s="15" t="s">
        <v>29</v>
      </c>
      <c r="C22" s="16">
        <v>12000000</v>
      </c>
      <c r="D22" s="16">
        <v>12300000</v>
      </c>
      <c r="E22" s="17">
        <f t="shared" si="1"/>
        <v>300000</v>
      </c>
    </row>
    <row r="23" spans="1:7" s="7" customFormat="1" ht="21.95" customHeight="1">
      <c r="A23" s="107" t="s">
        <v>30</v>
      </c>
      <c r="B23" s="15" t="s">
        <v>31</v>
      </c>
      <c r="C23" s="16">
        <v>10500000</v>
      </c>
      <c r="D23" s="16">
        <v>10500000</v>
      </c>
      <c r="E23" s="17">
        <f t="shared" si="1"/>
        <v>0</v>
      </c>
    </row>
    <row r="24" spans="1:7" s="7" customFormat="1" ht="21.95" customHeight="1">
      <c r="A24" s="107" t="s">
        <v>32</v>
      </c>
      <c r="B24" s="15" t="s">
        <v>33</v>
      </c>
      <c r="C24" s="16">
        <v>43500000</v>
      </c>
      <c r="D24" s="16">
        <v>43500000</v>
      </c>
      <c r="E24" s="17">
        <f t="shared" si="1"/>
        <v>0</v>
      </c>
    </row>
    <row r="25" spans="1:7" s="7" customFormat="1" ht="21.95" customHeight="1">
      <c r="A25" s="107" t="s">
        <v>34</v>
      </c>
      <c r="B25" s="15" t="s">
        <v>35</v>
      </c>
      <c r="C25" s="16">
        <v>115100000</v>
      </c>
      <c r="D25" s="16">
        <v>113720000</v>
      </c>
      <c r="E25" s="17">
        <f t="shared" si="1"/>
        <v>-1380000</v>
      </c>
    </row>
    <row r="26" spans="1:7" s="7" customFormat="1" ht="21.95" customHeight="1">
      <c r="A26" s="107" t="s">
        <v>36</v>
      </c>
      <c r="B26" s="15" t="s">
        <v>37</v>
      </c>
      <c r="C26" s="16">
        <v>0</v>
      </c>
      <c r="D26" s="16">
        <v>0</v>
      </c>
      <c r="E26" s="17">
        <f t="shared" si="1"/>
        <v>0</v>
      </c>
    </row>
    <row r="27" spans="1:7" s="7" customFormat="1" ht="21.95" customHeight="1">
      <c r="A27" s="107" t="s">
        <v>38</v>
      </c>
      <c r="B27" s="15" t="s">
        <v>39</v>
      </c>
      <c r="C27" s="16">
        <v>0</v>
      </c>
      <c r="D27" s="16">
        <v>0</v>
      </c>
      <c r="E27" s="17">
        <f t="shared" si="1"/>
        <v>0</v>
      </c>
    </row>
    <row r="28" spans="1:7" s="7" customFormat="1" ht="21.95" customHeight="1">
      <c r="A28" s="107" t="s">
        <v>40</v>
      </c>
      <c r="B28" s="15" t="s">
        <v>41</v>
      </c>
      <c r="C28" s="16">
        <v>0</v>
      </c>
      <c r="D28" s="16">
        <v>0</v>
      </c>
      <c r="E28" s="17">
        <f t="shared" si="1"/>
        <v>0</v>
      </c>
    </row>
    <row r="29" spans="1:7" s="7" customFormat="1" ht="21.95" customHeight="1">
      <c r="A29" s="18" t="s">
        <v>42</v>
      </c>
      <c r="B29" s="19" t="s">
        <v>43</v>
      </c>
      <c r="C29" s="20">
        <v>78888000</v>
      </c>
      <c r="D29" s="20">
        <v>204668000</v>
      </c>
      <c r="E29" s="21">
        <f>D29-C29</f>
        <v>125780000</v>
      </c>
    </row>
    <row r="30" spans="1:7" s="7" customFormat="1" ht="24.95" customHeight="1">
      <c r="B30" s="26"/>
      <c r="C30" s="26"/>
      <c r="D30" s="26"/>
    </row>
    <row r="31" spans="1:7" s="7" customFormat="1" ht="24.95" customHeight="1">
      <c r="B31" s="27"/>
      <c r="C31" s="27"/>
      <c r="D31" s="28"/>
    </row>
  </sheetData>
  <mergeCells count="4">
    <mergeCell ref="A1:E1"/>
    <mergeCell ref="A3:E3"/>
    <mergeCell ref="A17:E17"/>
    <mergeCell ref="A20:A22"/>
  </mergeCells>
  <phoneticPr fontId="2" type="noConversion"/>
  <pageMargins left="0.59055118110236227" right="0.47244094488188981" top="0.98425196850393704" bottom="0.98425196850393704" header="0.51181102362204722" footer="0.51181102362204722"/>
  <pageSetup paperSize="9" firstPageNumber="3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2"/>
  <sheetViews>
    <sheetView tabSelected="1" view="pageBreakPreview" zoomScaleNormal="100" zoomScaleSheetLayoutView="100" workbookViewId="0">
      <selection activeCell="E106" sqref="E106"/>
    </sheetView>
  </sheetViews>
  <sheetFormatPr defaultRowHeight="16.5"/>
  <cols>
    <col min="1" max="1" width="8.75" customWidth="1"/>
    <col min="2" max="2" width="11.25" customWidth="1"/>
    <col min="3" max="3" width="17.5" customWidth="1"/>
    <col min="4" max="4" width="14.375" customWidth="1"/>
    <col min="5" max="5" width="14.5" customWidth="1"/>
    <col min="6" max="6" width="14.25" style="129" customWidth="1"/>
    <col min="7" max="7" width="9.875" style="130" customWidth="1"/>
    <col min="8" max="8" width="50.375" customWidth="1"/>
    <col min="258" max="258" width="10.875" customWidth="1"/>
    <col min="259" max="259" width="12.5" customWidth="1"/>
    <col min="260" max="260" width="15.125" customWidth="1"/>
    <col min="261" max="261" width="20" customWidth="1"/>
    <col min="262" max="262" width="20.25" customWidth="1"/>
    <col min="263" max="263" width="16.375" customWidth="1"/>
    <col min="264" max="264" width="37.125" customWidth="1"/>
    <col min="514" max="514" width="10.875" customWidth="1"/>
    <col min="515" max="515" width="12.5" customWidth="1"/>
    <col min="516" max="516" width="15.125" customWidth="1"/>
    <col min="517" max="517" width="20" customWidth="1"/>
    <col min="518" max="518" width="20.25" customWidth="1"/>
    <col min="519" max="519" width="16.375" customWidth="1"/>
    <col min="520" max="520" width="37.125" customWidth="1"/>
    <col min="770" max="770" width="10.875" customWidth="1"/>
    <col min="771" max="771" width="12.5" customWidth="1"/>
    <col min="772" max="772" width="15.125" customWidth="1"/>
    <col min="773" max="773" width="20" customWidth="1"/>
    <col min="774" max="774" width="20.25" customWidth="1"/>
    <col min="775" max="775" width="16.375" customWidth="1"/>
    <col min="776" max="776" width="37.125" customWidth="1"/>
    <col min="1026" max="1026" width="10.875" customWidth="1"/>
    <col min="1027" max="1027" width="12.5" customWidth="1"/>
    <col min="1028" max="1028" width="15.125" customWidth="1"/>
    <col min="1029" max="1029" width="20" customWidth="1"/>
    <col min="1030" max="1030" width="20.25" customWidth="1"/>
    <col min="1031" max="1031" width="16.375" customWidth="1"/>
    <col min="1032" max="1032" width="37.125" customWidth="1"/>
    <col min="1282" max="1282" width="10.875" customWidth="1"/>
    <col min="1283" max="1283" width="12.5" customWidth="1"/>
    <col min="1284" max="1284" width="15.125" customWidth="1"/>
    <col min="1285" max="1285" width="20" customWidth="1"/>
    <col min="1286" max="1286" width="20.25" customWidth="1"/>
    <col min="1287" max="1287" width="16.375" customWidth="1"/>
    <col min="1288" max="1288" width="37.125" customWidth="1"/>
    <col min="1538" max="1538" width="10.875" customWidth="1"/>
    <col min="1539" max="1539" width="12.5" customWidth="1"/>
    <col min="1540" max="1540" width="15.125" customWidth="1"/>
    <col min="1541" max="1541" width="20" customWidth="1"/>
    <col min="1542" max="1542" width="20.25" customWidth="1"/>
    <col min="1543" max="1543" width="16.375" customWidth="1"/>
    <col min="1544" max="1544" width="37.125" customWidth="1"/>
    <col min="1794" max="1794" width="10.875" customWidth="1"/>
    <col min="1795" max="1795" width="12.5" customWidth="1"/>
    <col min="1796" max="1796" width="15.125" customWidth="1"/>
    <col min="1797" max="1797" width="20" customWidth="1"/>
    <col min="1798" max="1798" width="20.25" customWidth="1"/>
    <col min="1799" max="1799" width="16.375" customWidth="1"/>
    <col min="1800" max="1800" width="37.125" customWidth="1"/>
    <col min="2050" max="2050" width="10.875" customWidth="1"/>
    <col min="2051" max="2051" width="12.5" customWidth="1"/>
    <col min="2052" max="2052" width="15.125" customWidth="1"/>
    <col min="2053" max="2053" width="20" customWidth="1"/>
    <col min="2054" max="2054" width="20.25" customWidth="1"/>
    <col min="2055" max="2055" width="16.375" customWidth="1"/>
    <col min="2056" max="2056" width="37.125" customWidth="1"/>
    <col min="2306" max="2306" width="10.875" customWidth="1"/>
    <col min="2307" max="2307" width="12.5" customWidth="1"/>
    <col min="2308" max="2308" width="15.125" customWidth="1"/>
    <col min="2309" max="2309" width="20" customWidth="1"/>
    <col min="2310" max="2310" width="20.25" customWidth="1"/>
    <col min="2311" max="2311" width="16.375" customWidth="1"/>
    <col min="2312" max="2312" width="37.125" customWidth="1"/>
    <col min="2562" max="2562" width="10.875" customWidth="1"/>
    <col min="2563" max="2563" width="12.5" customWidth="1"/>
    <col min="2564" max="2564" width="15.125" customWidth="1"/>
    <col min="2565" max="2565" width="20" customWidth="1"/>
    <col min="2566" max="2566" width="20.25" customWidth="1"/>
    <col min="2567" max="2567" width="16.375" customWidth="1"/>
    <col min="2568" max="2568" width="37.125" customWidth="1"/>
    <col min="2818" max="2818" width="10.875" customWidth="1"/>
    <col min="2819" max="2819" width="12.5" customWidth="1"/>
    <col min="2820" max="2820" width="15.125" customWidth="1"/>
    <col min="2821" max="2821" width="20" customWidth="1"/>
    <col min="2822" max="2822" width="20.25" customWidth="1"/>
    <col min="2823" max="2823" width="16.375" customWidth="1"/>
    <col min="2824" max="2824" width="37.125" customWidth="1"/>
    <col min="3074" max="3074" width="10.875" customWidth="1"/>
    <col min="3075" max="3075" width="12.5" customWidth="1"/>
    <col min="3076" max="3076" width="15.125" customWidth="1"/>
    <col min="3077" max="3077" width="20" customWidth="1"/>
    <col min="3078" max="3078" width="20.25" customWidth="1"/>
    <col min="3079" max="3079" width="16.375" customWidth="1"/>
    <col min="3080" max="3080" width="37.125" customWidth="1"/>
    <col min="3330" max="3330" width="10.875" customWidth="1"/>
    <col min="3331" max="3331" width="12.5" customWidth="1"/>
    <col min="3332" max="3332" width="15.125" customWidth="1"/>
    <col min="3333" max="3333" width="20" customWidth="1"/>
    <col min="3334" max="3334" width="20.25" customWidth="1"/>
    <col min="3335" max="3335" width="16.375" customWidth="1"/>
    <col min="3336" max="3336" width="37.125" customWidth="1"/>
    <col min="3586" max="3586" width="10.875" customWidth="1"/>
    <col min="3587" max="3587" width="12.5" customWidth="1"/>
    <col min="3588" max="3588" width="15.125" customWidth="1"/>
    <col min="3589" max="3589" width="20" customWidth="1"/>
    <col min="3590" max="3590" width="20.25" customWidth="1"/>
    <col min="3591" max="3591" width="16.375" customWidth="1"/>
    <col min="3592" max="3592" width="37.125" customWidth="1"/>
    <col min="3842" max="3842" width="10.875" customWidth="1"/>
    <col min="3843" max="3843" width="12.5" customWidth="1"/>
    <col min="3844" max="3844" width="15.125" customWidth="1"/>
    <col min="3845" max="3845" width="20" customWidth="1"/>
    <col min="3846" max="3846" width="20.25" customWidth="1"/>
    <col min="3847" max="3847" width="16.375" customWidth="1"/>
    <col min="3848" max="3848" width="37.125" customWidth="1"/>
    <col min="4098" max="4098" width="10.875" customWidth="1"/>
    <col min="4099" max="4099" width="12.5" customWidth="1"/>
    <col min="4100" max="4100" width="15.125" customWidth="1"/>
    <col min="4101" max="4101" width="20" customWidth="1"/>
    <col min="4102" max="4102" width="20.25" customWidth="1"/>
    <col min="4103" max="4103" width="16.375" customWidth="1"/>
    <col min="4104" max="4104" width="37.125" customWidth="1"/>
    <col min="4354" max="4354" width="10.875" customWidth="1"/>
    <col min="4355" max="4355" width="12.5" customWidth="1"/>
    <col min="4356" max="4356" width="15.125" customWidth="1"/>
    <col min="4357" max="4357" width="20" customWidth="1"/>
    <col min="4358" max="4358" width="20.25" customWidth="1"/>
    <col min="4359" max="4359" width="16.375" customWidth="1"/>
    <col min="4360" max="4360" width="37.125" customWidth="1"/>
    <col min="4610" max="4610" width="10.875" customWidth="1"/>
    <col min="4611" max="4611" width="12.5" customWidth="1"/>
    <col min="4612" max="4612" width="15.125" customWidth="1"/>
    <col min="4613" max="4613" width="20" customWidth="1"/>
    <col min="4614" max="4614" width="20.25" customWidth="1"/>
    <col min="4615" max="4615" width="16.375" customWidth="1"/>
    <col min="4616" max="4616" width="37.125" customWidth="1"/>
    <col min="4866" max="4866" width="10.875" customWidth="1"/>
    <col min="4867" max="4867" width="12.5" customWidth="1"/>
    <col min="4868" max="4868" width="15.125" customWidth="1"/>
    <col min="4869" max="4869" width="20" customWidth="1"/>
    <col min="4870" max="4870" width="20.25" customWidth="1"/>
    <col min="4871" max="4871" width="16.375" customWidth="1"/>
    <col min="4872" max="4872" width="37.125" customWidth="1"/>
    <col min="5122" max="5122" width="10.875" customWidth="1"/>
    <col min="5123" max="5123" width="12.5" customWidth="1"/>
    <col min="5124" max="5124" width="15.125" customWidth="1"/>
    <col min="5125" max="5125" width="20" customWidth="1"/>
    <col min="5126" max="5126" width="20.25" customWidth="1"/>
    <col min="5127" max="5127" width="16.375" customWidth="1"/>
    <col min="5128" max="5128" width="37.125" customWidth="1"/>
    <col min="5378" max="5378" width="10.875" customWidth="1"/>
    <col min="5379" max="5379" width="12.5" customWidth="1"/>
    <col min="5380" max="5380" width="15.125" customWidth="1"/>
    <col min="5381" max="5381" width="20" customWidth="1"/>
    <col min="5382" max="5382" width="20.25" customWidth="1"/>
    <col min="5383" max="5383" width="16.375" customWidth="1"/>
    <col min="5384" max="5384" width="37.125" customWidth="1"/>
    <col min="5634" max="5634" width="10.875" customWidth="1"/>
    <col min="5635" max="5635" width="12.5" customWidth="1"/>
    <col min="5636" max="5636" width="15.125" customWidth="1"/>
    <col min="5637" max="5637" width="20" customWidth="1"/>
    <col min="5638" max="5638" width="20.25" customWidth="1"/>
    <col min="5639" max="5639" width="16.375" customWidth="1"/>
    <col min="5640" max="5640" width="37.125" customWidth="1"/>
    <col min="5890" max="5890" width="10.875" customWidth="1"/>
    <col min="5891" max="5891" width="12.5" customWidth="1"/>
    <col min="5892" max="5892" width="15.125" customWidth="1"/>
    <col min="5893" max="5893" width="20" customWidth="1"/>
    <col min="5894" max="5894" width="20.25" customWidth="1"/>
    <col min="5895" max="5895" width="16.375" customWidth="1"/>
    <col min="5896" max="5896" width="37.125" customWidth="1"/>
    <col min="6146" max="6146" width="10.875" customWidth="1"/>
    <col min="6147" max="6147" width="12.5" customWidth="1"/>
    <col min="6148" max="6148" width="15.125" customWidth="1"/>
    <col min="6149" max="6149" width="20" customWidth="1"/>
    <col min="6150" max="6150" width="20.25" customWidth="1"/>
    <col min="6151" max="6151" width="16.375" customWidth="1"/>
    <col min="6152" max="6152" width="37.125" customWidth="1"/>
    <col min="6402" max="6402" width="10.875" customWidth="1"/>
    <col min="6403" max="6403" width="12.5" customWidth="1"/>
    <col min="6404" max="6404" width="15.125" customWidth="1"/>
    <col min="6405" max="6405" width="20" customWidth="1"/>
    <col min="6406" max="6406" width="20.25" customWidth="1"/>
    <col min="6407" max="6407" width="16.375" customWidth="1"/>
    <col min="6408" max="6408" width="37.125" customWidth="1"/>
    <col min="6658" max="6658" width="10.875" customWidth="1"/>
    <col min="6659" max="6659" width="12.5" customWidth="1"/>
    <col min="6660" max="6660" width="15.125" customWidth="1"/>
    <col min="6661" max="6661" width="20" customWidth="1"/>
    <col min="6662" max="6662" width="20.25" customWidth="1"/>
    <col min="6663" max="6663" width="16.375" customWidth="1"/>
    <col min="6664" max="6664" width="37.125" customWidth="1"/>
    <col min="6914" max="6914" width="10.875" customWidth="1"/>
    <col min="6915" max="6915" width="12.5" customWidth="1"/>
    <col min="6916" max="6916" width="15.125" customWidth="1"/>
    <col min="6917" max="6917" width="20" customWidth="1"/>
    <col min="6918" max="6918" width="20.25" customWidth="1"/>
    <col min="6919" max="6919" width="16.375" customWidth="1"/>
    <col min="6920" max="6920" width="37.125" customWidth="1"/>
    <col min="7170" max="7170" width="10.875" customWidth="1"/>
    <col min="7171" max="7171" width="12.5" customWidth="1"/>
    <col min="7172" max="7172" width="15.125" customWidth="1"/>
    <col min="7173" max="7173" width="20" customWidth="1"/>
    <col min="7174" max="7174" width="20.25" customWidth="1"/>
    <col min="7175" max="7175" width="16.375" customWidth="1"/>
    <col min="7176" max="7176" width="37.125" customWidth="1"/>
    <col min="7426" max="7426" width="10.875" customWidth="1"/>
    <col min="7427" max="7427" width="12.5" customWidth="1"/>
    <col min="7428" max="7428" width="15.125" customWidth="1"/>
    <col min="7429" max="7429" width="20" customWidth="1"/>
    <col min="7430" max="7430" width="20.25" customWidth="1"/>
    <col min="7431" max="7431" width="16.375" customWidth="1"/>
    <col min="7432" max="7432" width="37.125" customWidth="1"/>
    <col min="7682" max="7682" width="10.875" customWidth="1"/>
    <col min="7683" max="7683" width="12.5" customWidth="1"/>
    <col min="7684" max="7684" width="15.125" customWidth="1"/>
    <col min="7685" max="7685" width="20" customWidth="1"/>
    <col min="7686" max="7686" width="20.25" customWidth="1"/>
    <col min="7687" max="7687" width="16.375" customWidth="1"/>
    <col min="7688" max="7688" width="37.125" customWidth="1"/>
    <col min="7938" max="7938" width="10.875" customWidth="1"/>
    <col min="7939" max="7939" width="12.5" customWidth="1"/>
    <col min="7940" max="7940" width="15.125" customWidth="1"/>
    <col min="7941" max="7941" width="20" customWidth="1"/>
    <col min="7942" max="7942" width="20.25" customWidth="1"/>
    <col min="7943" max="7943" width="16.375" customWidth="1"/>
    <col min="7944" max="7944" width="37.125" customWidth="1"/>
    <col min="8194" max="8194" width="10.875" customWidth="1"/>
    <col min="8195" max="8195" width="12.5" customWidth="1"/>
    <col min="8196" max="8196" width="15.125" customWidth="1"/>
    <col min="8197" max="8197" width="20" customWidth="1"/>
    <col min="8198" max="8198" width="20.25" customWidth="1"/>
    <col min="8199" max="8199" width="16.375" customWidth="1"/>
    <col min="8200" max="8200" width="37.125" customWidth="1"/>
    <col min="8450" max="8450" width="10.875" customWidth="1"/>
    <col min="8451" max="8451" width="12.5" customWidth="1"/>
    <col min="8452" max="8452" width="15.125" customWidth="1"/>
    <col min="8453" max="8453" width="20" customWidth="1"/>
    <col min="8454" max="8454" width="20.25" customWidth="1"/>
    <col min="8455" max="8455" width="16.375" customWidth="1"/>
    <col min="8456" max="8456" width="37.125" customWidth="1"/>
    <col min="8706" max="8706" width="10.875" customWidth="1"/>
    <col min="8707" max="8707" width="12.5" customWidth="1"/>
    <col min="8708" max="8708" width="15.125" customWidth="1"/>
    <col min="8709" max="8709" width="20" customWidth="1"/>
    <col min="8710" max="8710" width="20.25" customWidth="1"/>
    <col min="8711" max="8711" width="16.375" customWidth="1"/>
    <col min="8712" max="8712" width="37.125" customWidth="1"/>
    <col min="8962" max="8962" width="10.875" customWidth="1"/>
    <col min="8963" max="8963" width="12.5" customWidth="1"/>
    <col min="8964" max="8964" width="15.125" customWidth="1"/>
    <col min="8965" max="8965" width="20" customWidth="1"/>
    <col min="8966" max="8966" width="20.25" customWidth="1"/>
    <col min="8967" max="8967" width="16.375" customWidth="1"/>
    <col min="8968" max="8968" width="37.125" customWidth="1"/>
    <col min="9218" max="9218" width="10.875" customWidth="1"/>
    <col min="9219" max="9219" width="12.5" customWidth="1"/>
    <col min="9220" max="9220" width="15.125" customWidth="1"/>
    <col min="9221" max="9221" width="20" customWidth="1"/>
    <col min="9222" max="9222" width="20.25" customWidth="1"/>
    <col min="9223" max="9223" width="16.375" customWidth="1"/>
    <col min="9224" max="9224" width="37.125" customWidth="1"/>
    <col min="9474" max="9474" width="10.875" customWidth="1"/>
    <col min="9475" max="9475" width="12.5" customWidth="1"/>
    <col min="9476" max="9476" width="15.125" customWidth="1"/>
    <col min="9477" max="9477" width="20" customWidth="1"/>
    <col min="9478" max="9478" width="20.25" customWidth="1"/>
    <col min="9479" max="9479" width="16.375" customWidth="1"/>
    <col min="9480" max="9480" width="37.125" customWidth="1"/>
    <col min="9730" max="9730" width="10.875" customWidth="1"/>
    <col min="9731" max="9731" width="12.5" customWidth="1"/>
    <col min="9732" max="9732" width="15.125" customWidth="1"/>
    <col min="9733" max="9733" width="20" customWidth="1"/>
    <col min="9734" max="9734" width="20.25" customWidth="1"/>
    <col min="9735" max="9735" width="16.375" customWidth="1"/>
    <col min="9736" max="9736" width="37.125" customWidth="1"/>
    <col min="9986" max="9986" width="10.875" customWidth="1"/>
    <col min="9987" max="9987" width="12.5" customWidth="1"/>
    <col min="9988" max="9988" width="15.125" customWidth="1"/>
    <col min="9989" max="9989" width="20" customWidth="1"/>
    <col min="9990" max="9990" width="20.25" customWidth="1"/>
    <col min="9991" max="9991" width="16.375" customWidth="1"/>
    <col min="9992" max="9992" width="37.125" customWidth="1"/>
    <col min="10242" max="10242" width="10.875" customWidth="1"/>
    <col min="10243" max="10243" width="12.5" customWidth="1"/>
    <col min="10244" max="10244" width="15.125" customWidth="1"/>
    <col min="10245" max="10245" width="20" customWidth="1"/>
    <col min="10246" max="10246" width="20.25" customWidth="1"/>
    <col min="10247" max="10247" width="16.375" customWidth="1"/>
    <col min="10248" max="10248" width="37.125" customWidth="1"/>
    <col min="10498" max="10498" width="10.875" customWidth="1"/>
    <col min="10499" max="10499" width="12.5" customWidth="1"/>
    <col min="10500" max="10500" width="15.125" customWidth="1"/>
    <col min="10501" max="10501" width="20" customWidth="1"/>
    <col min="10502" max="10502" width="20.25" customWidth="1"/>
    <col min="10503" max="10503" width="16.375" customWidth="1"/>
    <col min="10504" max="10504" width="37.125" customWidth="1"/>
    <col min="10754" max="10754" width="10.875" customWidth="1"/>
    <col min="10755" max="10755" width="12.5" customWidth="1"/>
    <col min="10756" max="10756" width="15.125" customWidth="1"/>
    <col min="10757" max="10757" width="20" customWidth="1"/>
    <col min="10758" max="10758" width="20.25" customWidth="1"/>
    <col min="10759" max="10759" width="16.375" customWidth="1"/>
    <col min="10760" max="10760" width="37.125" customWidth="1"/>
    <col min="11010" max="11010" width="10.875" customWidth="1"/>
    <col min="11011" max="11011" width="12.5" customWidth="1"/>
    <col min="11012" max="11012" width="15.125" customWidth="1"/>
    <col min="11013" max="11013" width="20" customWidth="1"/>
    <col min="11014" max="11014" width="20.25" customWidth="1"/>
    <col min="11015" max="11015" width="16.375" customWidth="1"/>
    <col min="11016" max="11016" width="37.125" customWidth="1"/>
    <col min="11266" max="11266" width="10.875" customWidth="1"/>
    <col min="11267" max="11267" width="12.5" customWidth="1"/>
    <col min="11268" max="11268" width="15.125" customWidth="1"/>
    <col min="11269" max="11269" width="20" customWidth="1"/>
    <col min="11270" max="11270" width="20.25" customWidth="1"/>
    <col min="11271" max="11271" width="16.375" customWidth="1"/>
    <col min="11272" max="11272" width="37.125" customWidth="1"/>
    <col min="11522" max="11522" width="10.875" customWidth="1"/>
    <col min="11523" max="11523" width="12.5" customWidth="1"/>
    <col min="11524" max="11524" width="15.125" customWidth="1"/>
    <col min="11525" max="11525" width="20" customWidth="1"/>
    <col min="11526" max="11526" width="20.25" customWidth="1"/>
    <col min="11527" max="11527" width="16.375" customWidth="1"/>
    <col min="11528" max="11528" width="37.125" customWidth="1"/>
    <col min="11778" max="11778" width="10.875" customWidth="1"/>
    <col min="11779" max="11779" width="12.5" customWidth="1"/>
    <col min="11780" max="11780" width="15.125" customWidth="1"/>
    <col min="11781" max="11781" width="20" customWidth="1"/>
    <col min="11782" max="11782" width="20.25" customWidth="1"/>
    <col min="11783" max="11783" width="16.375" customWidth="1"/>
    <col min="11784" max="11784" width="37.125" customWidth="1"/>
    <col min="12034" max="12034" width="10.875" customWidth="1"/>
    <col min="12035" max="12035" width="12.5" customWidth="1"/>
    <col min="12036" max="12036" width="15.125" customWidth="1"/>
    <col min="12037" max="12037" width="20" customWidth="1"/>
    <col min="12038" max="12038" width="20.25" customWidth="1"/>
    <col min="12039" max="12039" width="16.375" customWidth="1"/>
    <col min="12040" max="12040" width="37.125" customWidth="1"/>
    <col min="12290" max="12290" width="10.875" customWidth="1"/>
    <col min="12291" max="12291" width="12.5" customWidth="1"/>
    <col min="12292" max="12292" width="15.125" customWidth="1"/>
    <col min="12293" max="12293" width="20" customWidth="1"/>
    <col min="12294" max="12294" width="20.25" customWidth="1"/>
    <col min="12295" max="12295" width="16.375" customWidth="1"/>
    <col min="12296" max="12296" width="37.125" customWidth="1"/>
    <col min="12546" max="12546" width="10.875" customWidth="1"/>
    <col min="12547" max="12547" width="12.5" customWidth="1"/>
    <col min="12548" max="12548" width="15.125" customWidth="1"/>
    <col min="12549" max="12549" width="20" customWidth="1"/>
    <col min="12550" max="12550" width="20.25" customWidth="1"/>
    <col min="12551" max="12551" width="16.375" customWidth="1"/>
    <col min="12552" max="12552" width="37.125" customWidth="1"/>
    <col min="12802" max="12802" width="10.875" customWidth="1"/>
    <col min="12803" max="12803" width="12.5" customWidth="1"/>
    <col min="12804" max="12804" width="15.125" customWidth="1"/>
    <col min="12805" max="12805" width="20" customWidth="1"/>
    <col min="12806" max="12806" width="20.25" customWidth="1"/>
    <col min="12807" max="12807" width="16.375" customWidth="1"/>
    <col min="12808" max="12808" width="37.125" customWidth="1"/>
    <col min="13058" max="13058" width="10.875" customWidth="1"/>
    <col min="13059" max="13059" width="12.5" customWidth="1"/>
    <col min="13060" max="13060" width="15.125" customWidth="1"/>
    <col min="13061" max="13061" width="20" customWidth="1"/>
    <col min="13062" max="13062" width="20.25" customWidth="1"/>
    <col min="13063" max="13063" width="16.375" customWidth="1"/>
    <col min="13064" max="13064" width="37.125" customWidth="1"/>
    <col min="13314" max="13314" width="10.875" customWidth="1"/>
    <col min="13315" max="13315" width="12.5" customWidth="1"/>
    <col min="13316" max="13316" width="15.125" customWidth="1"/>
    <col min="13317" max="13317" width="20" customWidth="1"/>
    <col min="13318" max="13318" width="20.25" customWidth="1"/>
    <col min="13319" max="13319" width="16.375" customWidth="1"/>
    <col min="13320" max="13320" width="37.125" customWidth="1"/>
    <col min="13570" max="13570" width="10.875" customWidth="1"/>
    <col min="13571" max="13571" width="12.5" customWidth="1"/>
    <col min="13572" max="13572" width="15.125" customWidth="1"/>
    <col min="13573" max="13573" width="20" customWidth="1"/>
    <col min="13574" max="13574" width="20.25" customWidth="1"/>
    <col min="13575" max="13575" width="16.375" customWidth="1"/>
    <col min="13576" max="13576" width="37.125" customWidth="1"/>
    <col min="13826" max="13826" width="10.875" customWidth="1"/>
    <col min="13827" max="13827" width="12.5" customWidth="1"/>
    <col min="13828" max="13828" width="15.125" customWidth="1"/>
    <col min="13829" max="13829" width="20" customWidth="1"/>
    <col min="13830" max="13830" width="20.25" customWidth="1"/>
    <col min="13831" max="13831" width="16.375" customWidth="1"/>
    <col min="13832" max="13832" width="37.125" customWidth="1"/>
    <col min="14082" max="14082" width="10.875" customWidth="1"/>
    <col min="14083" max="14083" width="12.5" customWidth="1"/>
    <col min="14084" max="14084" width="15.125" customWidth="1"/>
    <col min="14085" max="14085" width="20" customWidth="1"/>
    <col min="14086" max="14086" width="20.25" customWidth="1"/>
    <col min="14087" max="14087" width="16.375" customWidth="1"/>
    <col min="14088" max="14088" width="37.125" customWidth="1"/>
    <col min="14338" max="14338" width="10.875" customWidth="1"/>
    <col min="14339" max="14339" width="12.5" customWidth="1"/>
    <col min="14340" max="14340" width="15.125" customWidth="1"/>
    <col min="14341" max="14341" width="20" customWidth="1"/>
    <col min="14342" max="14342" width="20.25" customWidth="1"/>
    <col min="14343" max="14343" width="16.375" customWidth="1"/>
    <col min="14344" max="14344" width="37.125" customWidth="1"/>
    <col min="14594" max="14594" width="10.875" customWidth="1"/>
    <col min="14595" max="14595" width="12.5" customWidth="1"/>
    <col min="14596" max="14596" width="15.125" customWidth="1"/>
    <col min="14597" max="14597" width="20" customWidth="1"/>
    <col min="14598" max="14598" width="20.25" customWidth="1"/>
    <col min="14599" max="14599" width="16.375" customWidth="1"/>
    <col min="14600" max="14600" width="37.125" customWidth="1"/>
    <col min="14850" max="14850" width="10.875" customWidth="1"/>
    <col min="14851" max="14851" width="12.5" customWidth="1"/>
    <col min="14852" max="14852" width="15.125" customWidth="1"/>
    <col min="14853" max="14853" width="20" customWidth="1"/>
    <col min="14854" max="14854" width="20.25" customWidth="1"/>
    <col min="14855" max="14855" width="16.375" customWidth="1"/>
    <col min="14856" max="14856" width="37.125" customWidth="1"/>
    <col min="15106" max="15106" width="10.875" customWidth="1"/>
    <col min="15107" max="15107" width="12.5" customWidth="1"/>
    <col min="15108" max="15108" width="15.125" customWidth="1"/>
    <col min="15109" max="15109" width="20" customWidth="1"/>
    <col min="15110" max="15110" width="20.25" customWidth="1"/>
    <col min="15111" max="15111" width="16.375" customWidth="1"/>
    <col min="15112" max="15112" width="37.125" customWidth="1"/>
    <col min="15362" max="15362" width="10.875" customWidth="1"/>
    <col min="15363" max="15363" width="12.5" customWidth="1"/>
    <col min="15364" max="15364" width="15.125" customWidth="1"/>
    <col min="15365" max="15365" width="20" customWidth="1"/>
    <col min="15366" max="15366" width="20.25" customWidth="1"/>
    <col min="15367" max="15367" width="16.375" customWidth="1"/>
    <col min="15368" max="15368" width="37.125" customWidth="1"/>
    <col min="15618" max="15618" width="10.875" customWidth="1"/>
    <col min="15619" max="15619" width="12.5" customWidth="1"/>
    <col min="15620" max="15620" width="15.125" customWidth="1"/>
    <col min="15621" max="15621" width="20" customWidth="1"/>
    <col min="15622" max="15622" width="20.25" customWidth="1"/>
    <col min="15623" max="15623" width="16.375" customWidth="1"/>
    <col min="15624" max="15624" width="37.125" customWidth="1"/>
    <col min="15874" max="15874" width="10.875" customWidth="1"/>
    <col min="15875" max="15875" width="12.5" customWidth="1"/>
    <col min="15876" max="15876" width="15.125" customWidth="1"/>
    <col min="15877" max="15877" width="20" customWidth="1"/>
    <col min="15878" max="15878" width="20.25" customWidth="1"/>
    <col min="15879" max="15879" width="16.375" customWidth="1"/>
    <col min="15880" max="15880" width="37.125" customWidth="1"/>
    <col min="16130" max="16130" width="10.875" customWidth="1"/>
    <col min="16131" max="16131" width="12.5" customWidth="1"/>
    <col min="16132" max="16132" width="15.125" customWidth="1"/>
    <col min="16133" max="16133" width="20" customWidth="1"/>
    <col min="16134" max="16134" width="20.25" customWidth="1"/>
    <col min="16135" max="16135" width="16.375" customWidth="1"/>
    <col min="16136" max="16136" width="37.125" customWidth="1"/>
  </cols>
  <sheetData>
    <row r="1" spans="1:8" ht="42.75" customHeight="1">
      <c r="A1" s="177" t="s">
        <v>153</v>
      </c>
      <c r="B1" s="177"/>
      <c r="C1" s="177"/>
      <c r="D1" s="177"/>
      <c r="E1" s="177"/>
      <c r="F1" s="177"/>
      <c r="G1" s="177"/>
      <c r="H1" s="177"/>
    </row>
    <row r="2" spans="1:8" ht="20.100000000000001" customHeight="1">
      <c r="A2" s="36" t="s">
        <v>52</v>
      </c>
      <c r="B2" s="37"/>
      <c r="F2" s="111"/>
      <c r="G2" s="112"/>
      <c r="H2" s="38" t="s">
        <v>53</v>
      </c>
    </row>
    <row r="3" spans="1:8" ht="20.100000000000001" customHeight="1">
      <c r="A3" s="172" t="s">
        <v>54</v>
      </c>
      <c r="B3" s="174" t="s">
        <v>55</v>
      </c>
      <c r="C3" s="174" t="s">
        <v>56</v>
      </c>
      <c r="D3" s="176" t="s">
        <v>169</v>
      </c>
      <c r="E3" s="176" t="s">
        <v>170</v>
      </c>
      <c r="F3" s="169" t="s">
        <v>166</v>
      </c>
      <c r="G3" s="169"/>
      <c r="H3" s="170" t="s">
        <v>57</v>
      </c>
    </row>
    <row r="4" spans="1:8" ht="20.100000000000001" customHeight="1">
      <c r="A4" s="173"/>
      <c r="B4" s="175"/>
      <c r="C4" s="175"/>
      <c r="D4" s="175"/>
      <c r="E4" s="175"/>
      <c r="F4" s="113" t="s">
        <v>167</v>
      </c>
      <c r="G4" s="131" t="s">
        <v>168</v>
      </c>
      <c r="H4" s="171"/>
    </row>
    <row r="5" spans="1:8" ht="20.100000000000001" customHeight="1">
      <c r="A5" s="178" t="s">
        <v>58</v>
      </c>
      <c r="B5" s="179"/>
      <c r="C5" s="180"/>
      <c r="D5" s="39">
        <f>D18+D24+D34+D37+D41</f>
        <v>261688000</v>
      </c>
      <c r="E5" s="39">
        <f>E18+E24+E34+E37+E41</f>
        <v>386188000</v>
      </c>
      <c r="F5" s="114">
        <f>E5-D5</f>
        <v>124500000</v>
      </c>
      <c r="G5" s="115">
        <f>E5/D5*100</f>
        <v>147.57573904802666</v>
      </c>
      <c r="H5" s="40"/>
    </row>
    <row r="6" spans="1:8" ht="20.100000000000001" customHeight="1">
      <c r="A6" s="41" t="s">
        <v>59</v>
      </c>
      <c r="B6" s="42"/>
      <c r="C6" s="43"/>
      <c r="D6" s="44">
        <f>D7</f>
        <v>0</v>
      </c>
      <c r="E6" s="44">
        <f>E7</f>
        <v>0</v>
      </c>
      <c r="F6" s="116">
        <f>E6-D6</f>
        <v>0</v>
      </c>
      <c r="G6" s="117">
        <v>0</v>
      </c>
      <c r="H6" s="46"/>
    </row>
    <row r="7" spans="1:8" ht="20.100000000000001" customHeight="1">
      <c r="A7" s="47"/>
      <c r="B7" s="48" t="s">
        <v>60</v>
      </c>
      <c r="C7" s="43"/>
      <c r="D7" s="45">
        <v>0</v>
      </c>
      <c r="E7" s="45">
        <v>0</v>
      </c>
      <c r="F7" s="116">
        <f>E7-D7</f>
        <v>0</v>
      </c>
      <c r="G7" s="117">
        <v>0</v>
      </c>
      <c r="H7" s="46"/>
    </row>
    <row r="8" spans="1:8" ht="20.100000000000001" customHeight="1">
      <c r="A8" s="47"/>
      <c r="B8" s="49"/>
      <c r="C8" s="50" t="s">
        <v>61</v>
      </c>
      <c r="D8" s="45">
        <v>0</v>
      </c>
      <c r="E8" s="45">
        <v>0</v>
      </c>
      <c r="F8" s="118">
        <f>E8-D8</f>
        <v>0</v>
      </c>
      <c r="G8" s="117">
        <v>0</v>
      </c>
      <c r="H8" s="46"/>
    </row>
    <row r="9" spans="1:8" ht="20.100000000000001" customHeight="1">
      <c r="A9" s="47"/>
      <c r="B9" s="49"/>
      <c r="C9" s="50" t="s">
        <v>62</v>
      </c>
      <c r="D9" s="45">
        <v>0</v>
      </c>
      <c r="E9" s="45">
        <v>0</v>
      </c>
      <c r="F9" s="118">
        <v>0</v>
      </c>
      <c r="G9" s="117">
        <v>0</v>
      </c>
      <c r="H9" s="46"/>
    </row>
    <row r="10" spans="1:8" ht="20.100000000000001" customHeight="1">
      <c r="A10" s="47"/>
      <c r="B10" s="49"/>
      <c r="C10" s="50" t="s">
        <v>63</v>
      </c>
      <c r="D10" s="45">
        <v>0</v>
      </c>
      <c r="E10" s="45">
        <v>0</v>
      </c>
      <c r="F10" s="118">
        <v>0</v>
      </c>
      <c r="G10" s="117">
        <v>0</v>
      </c>
      <c r="H10" s="46"/>
    </row>
    <row r="11" spans="1:8" ht="20.100000000000001" customHeight="1">
      <c r="A11" s="47"/>
      <c r="B11" s="51"/>
      <c r="C11" s="50" t="s">
        <v>64</v>
      </c>
      <c r="D11" s="45">
        <v>0</v>
      </c>
      <c r="E11" s="45">
        <v>0</v>
      </c>
      <c r="F11" s="118">
        <v>0</v>
      </c>
      <c r="G11" s="117">
        <v>0</v>
      </c>
      <c r="H11" s="46"/>
    </row>
    <row r="12" spans="1:8" ht="20.100000000000001" customHeight="1">
      <c r="A12" s="41" t="s">
        <v>65</v>
      </c>
      <c r="B12" s="42"/>
      <c r="C12" s="52"/>
      <c r="D12" s="44">
        <f>D13</f>
        <v>0</v>
      </c>
      <c r="E12" s="44">
        <f>E13</f>
        <v>0</v>
      </c>
      <c r="F12" s="118">
        <v>0</v>
      </c>
      <c r="G12" s="117">
        <v>0</v>
      </c>
      <c r="H12" s="46"/>
    </row>
    <row r="13" spans="1:8" ht="20.100000000000001" customHeight="1">
      <c r="A13" s="47"/>
      <c r="B13" s="48" t="s">
        <v>66</v>
      </c>
      <c r="C13" s="52"/>
      <c r="D13" s="45">
        <v>0</v>
      </c>
      <c r="E13" s="45">
        <v>0</v>
      </c>
      <c r="F13" s="118">
        <v>0</v>
      </c>
      <c r="G13" s="117">
        <v>0</v>
      </c>
      <c r="H13" s="46"/>
    </row>
    <row r="14" spans="1:8" ht="20.100000000000001" customHeight="1">
      <c r="A14" s="47"/>
      <c r="B14" s="53"/>
      <c r="C14" s="50" t="s">
        <v>67</v>
      </c>
      <c r="D14" s="45">
        <v>0</v>
      </c>
      <c r="E14" s="45">
        <v>0</v>
      </c>
      <c r="F14" s="118">
        <v>0</v>
      </c>
      <c r="G14" s="117">
        <v>0</v>
      </c>
      <c r="H14" s="46"/>
    </row>
    <row r="15" spans="1:8" ht="20.100000000000001" customHeight="1">
      <c r="A15" s="41" t="s">
        <v>68</v>
      </c>
      <c r="B15" s="42"/>
      <c r="C15" s="52"/>
      <c r="D15" s="44">
        <f>D16</f>
        <v>0</v>
      </c>
      <c r="E15" s="44">
        <f>E16</f>
        <v>0</v>
      </c>
      <c r="F15" s="118">
        <v>0</v>
      </c>
      <c r="G15" s="117">
        <v>0</v>
      </c>
      <c r="H15" s="46"/>
    </row>
    <row r="16" spans="1:8" ht="20.100000000000001" customHeight="1">
      <c r="A16" s="47"/>
      <c r="B16" s="48" t="s">
        <v>69</v>
      </c>
      <c r="C16" s="52"/>
      <c r="D16" s="45">
        <v>0</v>
      </c>
      <c r="E16" s="45">
        <v>0</v>
      </c>
      <c r="F16" s="118">
        <v>0</v>
      </c>
      <c r="G16" s="117">
        <v>0</v>
      </c>
      <c r="H16" s="46"/>
    </row>
    <row r="17" spans="1:8" ht="20.100000000000001" customHeight="1">
      <c r="A17" s="47"/>
      <c r="B17" s="53"/>
      <c r="C17" s="50" t="s">
        <v>70</v>
      </c>
      <c r="D17" s="45">
        <v>0</v>
      </c>
      <c r="E17" s="45">
        <v>0</v>
      </c>
      <c r="F17" s="118">
        <v>0</v>
      </c>
      <c r="G17" s="117">
        <v>0</v>
      </c>
      <c r="H17" s="46"/>
    </row>
    <row r="18" spans="1:8" ht="20.100000000000001" customHeight="1">
      <c r="A18" s="41" t="s">
        <v>71</v>
      </c>
      <c r="B18" s="42"/>
      <c r="C18" s="52"/>
      <c r="D18" s="44">
        <f>D19</f>
        <v>0</v>
      </c>
      <c r="E18" s="44">
        <f>E19</f>
        <v>0</v>
      </c>
      <c r="F18" s="118">
        <v>0</v>
      </c>
      <c r="G18" s="117">
        <v>0</v>
      </c>
      <c r="H18" s="46"/>
    </row>
    <row r="19" spans="1:8" ht="20.100000000000001" customHeight="1">
      <c r="A19" s="47"/>
      <c r="B19" s="48" t="s">
        <v>72</v>
      </c>
      <c r="C19" s="52"/>
      <c r="D19" s="45">
        <f>SUM(D20:D23)</f>
        <v>0</v>
      </c>
      <c r="E19" s="45">
        <f>SUM(E20:E23)</f>
        <v>0</v>
      </c>
      <c r="F19" s="118">
        <v>0</v>
      </c>
      <c r="G19" s="117">
        <v>0</v>
      </c>
      <c r="H19" s="46"/>
    </row>
    <row r="20" spans="1:8" ht="20.100000000000001" customHeight="1">
      <c r="A20" s="47"/>
      <c r="B20" s="49"/>
      <c r="C20" s="50" t="s">
        <v>73</v>
      </c>
      <c r="D20" s="45">
        <v>0</v>
      </c>
      <c r="E20" s="45">
        <v>0</v>
      </c>
      <c r="F20" s="118">
        <v>0</v>
      </c>
      <c r="G20" s="117">
        <v>0</v>
      </c>
      <c r="H20" s="46"/>
    </row>
    <row r="21" spans="1:8" ht="20.100000000000001" customHeight="1">
      <c r="A21" s="47"/>
      <c r="B21" s="49"/>
      <c r="C21" s="50" t="s">
        <v>74</v>
      </c>
      <c r="D21" s="45">
        <v>0</v>
      </c>
      <c r="E21" s="45">
        <v>0</v>
      </c>
      <c r="F21" s="120">
        <f t="shared" ref="F21:F31" si="0">E21-D21</f>
        <v>0</v>
      </c>
      <c r="G21" s="117">
        <v>0</v>
      </c>
      <c r="H21" s="46"/>
    </row>
    <row r="22" spans="1:8" ht="20.100000000000001" customHeight="1">
      <c r="A22" s="47"/>
      <c r="B22" s="49"/>
      <c r="C22" s="50" t="s">
        <v>75</v>
      </c>
      <c r="D22" s="45">
        <v>0</v>
      </c>
      <c r="E22" s="45">
        <v>0</v>
      </c>
      <c r="F22" s="121">
        <f t="shared" si="0"/>
        <v>0</v>
      </c>
      <c r="G22" s="117">
        <v>0</v>
      </c>
      <c r="H22" s="46"/>
    </row>
    <row r="23" spans="1:8" ht="20.100000000000001" customHeight="1">
      <c r="A23" s="47"/>
      <c r="B23" s="51"/>
      <c r="C23" s="50" t="s">
        <v>76</v>
      </c>
      <c r="D23" s="45">
        <v>0</v>
      </c>
      <c r="E23" s="45">
        <v>0</v>
      </c>
      <c r="F23" s="122">
        <f t="shared" si="0"/>
        <v>0</v>
      </c>
      <c r="G23" s="117">
        <v>0</v>
      </c>
      <c r="H23" s="46"/>
    </row>
    <row r="24" spans="1:8" ht="20.100000000000001" customHeight="1">
      <c r="A24" s="41" t="s">
        <v>77</v>
      </c>
      <c r="B24" s="54"/>
      <c r="C24" s="52"/>
      <c r="D24" s="44">
        <f>D25</f>
        <v>151500000</v>
      </c>
      <c r="E24" s="44">
        <f>E25</f>
        <v>151500000</v>
      </c>
      <c r="F24" s="121">
        <f t="shared" si="0"/>
        <v>0</v>
      </c>
      <c r="G24" s="117">
        <f t="shared" ref="G24:G27" si="1">E24/D24*100</f>
        <v>100</v>
      </c>
      <c r="H24" s="46"/>
    </row>
    <row r="25" spans="1:8" ht="20.100000000000001" customHeight="1">
      <c r="A25" s="110"/>
      <c r="B25" s="48" t="s">
        <v>78</v>
      </c>
      <c r="C25" s="52"/>
      <c r="D25" s="45">
        <f>D26+D27</f>
        <v>151500000</v>
      </c>
      <c r="E25" s="45">
        <f>E26+E27</f>
        <v>151500000</v>
      </c>
      <c r="F25" s="121">
        <f t="shared" si="0"/>
        <v>0</v>
      </c>
      <c r="G25" s="117">
        <f t="shared" si="1"/>
        <v>100</v>
      </c>
      <c r="H25" s="46"/>
    </row>
    <row r="26" spans="1:8" ht="20.100000000000001" customHeight="1">
      <c r="A26" s="110"/>
      <c r="B26" s="55"/>
      <c r="C26" s="50" t="s">
        <v>79</v>
      </c>
      <c r="D26" s="45">
        <v>40000000</v>
      </c>
      <c r="E26" s="45">
        <v>40000000</v>
      </c>
      <c r="F26" s="122">
        <f t="shared" si="0"/>
        <v>0</v>
      </c>
      <c r="G26" s="117">
        <f t="shared" si="1"/>
        <v>100</v>
      </c>
      <c r="H26" s="85"/>
    </row>
    <row r="27" spans="1:8" ht="20.100000000000001" customHeight="1">
      <c r="A27" s="57"/>
      <c r="B27" s="51"/>
      <c r="C27" s="58" t="s">
        <v>80</v>
      </c>
      <c r="D27" s="45">
        <v>111500000</v>
      </c>
      <c r="E27" s="45">
        <v>111500000</v>
      </c>
      <c r="F27" s="121">
        <f>E27-D27</f>
        <v>0</v>
      </c>
      <c r="G27" s="117">
        <f t="shared" si="1"/>
        <v>100</v>
      </c>
      <c r="H27" s="46" t="s">
        <v>81</v>
      </c>
    </row>
    <row r="28" spans="1:8" ht="20.100000000000001" customHeight="1">
      <c r="A28" s="172" t="s">
        <v>54</v>
      </c>
      <c r="B28" s="174" t="s">
        <v>55</v>
      </c>
      <c r="C28" s="174" t="s">
        <v>56</v>
      </c>
      <c r="D28" s="176" t="s">
        <v>169</v>
      </c>
      <c r="E28" s="176" t="s">
        <v>170</v>
      </c>
      <c r="F28" s="169" t="s">
        <v>166</v>
      </c>
      <c r="G28" s="169"/>
      <c r="H28" s="170" t="s">
        <v>57</v>
      </c>
    </row>
    <row r="29" spans="1:8" ht="20.100000000000001" customHeight="1">
      <c r="A29" s="173"/>
      <c r="B29" s="175"/>
      <c r="C29" s="175"/>
      <c r="D29" s="175"/>
      <c r="E29" s="175"/>
      <c r="F29" s="113" t="s">
        <v>167</v>
      </c>
      <c r="G29" s="131" t="s">
        <v>168</v>
      </c>
      <c r="H29" s="171"/>
    </row>
    <row r="30" spans="1:8" ht="20.100000000000001" customHeight="1">
      <c r="A30" s="41" t="s">
        <v>82</v>
      </c>
      <c r="B30" s="54"/>
      <c r="C30" s="52"/>
      <c r="D30" s="44">
        <f>D31</f>
        <v>0</v>
      </c>
      <c r="E30" s="44">
        <f>E31</f>
        <v>0</v>
      </c>
      <c r="F30" s="121">
        <f t="shared" si="0"/>
        <v>0</v>
      </c>
      <c r="G30" s="117">
        <v>0</v>
      </c>
      <c r="H30" s="46"/>
    </row>
    <row r="31" spans="1:8" ht="20.100000000000001" customHeight="1">
      <c r="A31" s="47"/>
      <c r="B31" s="48" t="s">
        <v>83</v>
      </c>
      <c r="C31" s="52"/>
      <c r="D31" s="45">
        <f>D33+D32</f>
        <v>0</v>
      </c>
      <c r="E31" s="45">
        <f>E33+E32</f>
        <v>0</v>
      </c>
      <c r="F31" s="118">
        <f t="shared" si="0"/>
        <v>0</v>
      </c>
      <c r="G31" s="117">
        <v>0</v>
      </c>
      <c r="H31" s="46"/>
    </row>
    <row r="32" spans="1:8" ht="20.100000000000001" customHeight="1">
      <c r="A32" s="47"/>
      <c r="B32" s="55"/>
      <c r="C32" s="59" t="s">
        <v>84</v>
      </c>
      <c r="D32" s="45">
        <v>0</v>
      </c>
      <c r="E32" s="45">
        <v>0</v>
      </c>
      <c r="F32" s="118">
        <v>0</v>
      </c>
      <c r="G32" s="117">
        <v>0</v>
      </c>
      <c r="H32" s="46"/>
    </row>
    <row r="33" spans="1:8" ht="20.100000000000001" customHeight="1">
      <c r="A33" s="60"/>
      <c r="B33" s="51"/>
      <c r="C33" s="59" t="s">
        <v>85</v>
      </c>
      <c r="D33" s="45">
        <v>0</v>
      </c>
      <c r="E33" s="45">
        <v>0</v>
      </c>
      <c r="F33" s="118">
        <v>0</v>
      </c>
      <c r="G33" s="117">
        <v>0</v>
      </c>
      <c r="H33" s="46"/>
    </row>
    <row r="34" spans="1:8" ht="20.100000000000001" customHeight="1">
      <c r="A34" s="41" t="s">
        <v>86</v>
      </c>
      <c r="B34" s="54"/>
      <c r="C34" s="52"/>
      <c r="D34" s="44">
        <f>D35</f>
        <v>0</v>
      </c>
      <c r="E34" s="44">
        <f>E35</f>
        <v>0</v>
      </c>
      <c r="F34" s="118">
        <v>0</v>
      </c>
      <c r="G34" s="117">
        <v>0</v>
      </c>
      <c r="H34" s="46"/>
    </row>
    <row r="35" spans="1:8" ht="20.100000000000001" customHeight="1">
      <c r="A35" s="47"/>
      <c r="B35" s="48" t="s">
        <v>87</v>
      </c>
      <c r="C35" s="52"/>
      <c r="D35" s="45">
        <f>D36</f>
        <v>0</v>
      </c>
      <c r="E35" s="45">
        <f>E36</f>
        <v>0</v>
      </c>
      <c r="F35" s="118">
        <v>0</v>
      </c>
      <c r="G35" s="117">
        <v>0</v>
      </c>
      <c r="H35" s="46"/>
    </row>
    <row r="36" spans="1:8" ht="20.100000000000001" customHeight="1">
      <c r="A36" s="60"/>
      <c r="B36" s="53"/>
      <c r="C36" s="59" t="s">
        <v>88</v>
      </c>
      <c r="D36" s="45">
        <v>0</v>
      </c>
      <c r="E36" s="45">
        <v>0</v>
      </c>
      <c r="F36" s="121">
        <f>E36-D36</f>
        <v>0</v>
      </c>
      <c r="G36" s="117">
        <v>0</v>
      </c>
      <c r="H36" s="61"/>
    </row>
    <row r="37" spans="1:8" ht="20.100000000000001" customHeight="1">
      <c r="A37" s="60" t="s">
        <v>89</v>
      </c>
      <c r="B37" s="42"/>
      <c r="C37" s="62"/>
      <c r="D37" s="39">
        <f>D38</f>
        <v>108588793</v>
      </c>
      <c r="E37" s="39">
        <f>E38</f>
        <v>108588793</v>
      </c>
      <c r="F37" s="126">
        <f>E37-D37</f>
        <v>0</v>
      </c>
      <c r="G37" s="117">
        <f t="shared" ref="G37:G40" si="2">E37/D37*100</f>
        <v>100</v>
      </c>
      <c r="H37" s="40"/>
    </row>
    <row r="38" spans="1:8" ht="20.100000000000001" customHeight="1">
      <c r="A38" s="110"/>
      <c r="B38" s="48" t="s">
        <v>90</v>
      </c>
      <c r="C38" s="52"/>
      <c r="D38" s="45">
        <f>D40+D39</f>
        <v>108588793</v>
      </c>
      <c r="E38" s="45">
        <f>E40+E39</f>
        <v>108588793</v>
      </c>
      <c r="F38" s="126">
        <f>E38-D38</f>
        <v>0</v>
      </c>
      <c r="G38" s="117">
        <f t="shared" si="2"/>
        <v>100</v>
      </c>
      <c r="H38" s="46"/>
    </row>
    <row r="39" spans="1:8" ht="20.100000000000001" customHeight="1">
      <c r="A39" s="110"/>
      <c r="B39" s="49"/>
      <c r="C39" s="50" t="s">
        <v>91</v>
      </c>
      <c r="D39" s="45">
        <v>0</v>
      </c>
      <c r="E39" s="45">
        <v>0</v>
      </c>
      <c r="F39" s="126">
        <f>E39-D39</f>
        <v>0</v>
      </c>
      <c r="G39" s="117">
        <v>0</v>
      </c>
      <c r="H39" s="46"/>
    </row>
    <row r="40" spans="1:8" ht="20.100000000000001" customHeight="1">
      <c r="A40" s="57"/>
      <c r="B40" s="51"/>
      <c r="C40" s="50" t="s">
        <v>92</v>
      </c>
      <c r="D40" s="78">
        <v>108588793</v>
      </c>
      <c r="E40" s="78">
        <v>108588793</v>
      </c>
      <c r="F40" s="126">
        <f>E40-D40</f>
        <v>0</v>
      </c>
      <c r="G40" s="117">
        <f t="shared" si="2"/>
        <v>100</v>
      </c>
      <c r="H40" s="46"/>
    </row>
    <row r="41" spans="1:8" ht="20.100000000000001" customHeight="1">
      <c r="A41" s="41" t="s">
        <v>93</v>
      </c>
      <c r="B41" s="42"/>
      <c r="C41" s="62"/>
      <c r="D41" s="44">
        <f>D42</f>
        <v>1599207</v>
      </c>
      <c r="E41" s="44">
        <f>E42</f>
        <v>126099207</v>
      </c>
      <c r="F41" s="126"/>
      <c r="G41" s="117"/>
      <c r="H41" s="40"/>
    </row>
    <row r="42" spans="1:8" ht="20.100000000000001" customHeight="1">
      <c r="A42" s="110"/>
      <c r="B42" s="48" t="s">
        <v>94</v>
      </c>
      <c r="C42" s="52"/>
      <c r="D42" s="45">
        <f>SUM(D43:D45)</f>
        <v>1599207</v>
      </c>
      <c r="E42" s="45">
        <f>SUM(E43:E45)</f>
        <v>126099207</v>
      </c>
      <c r="F42" s="126">
        <f>E42-D42</f>
        <v>124500000</v>
      </c>
      <c r="G42" s="117">
        <f>E42/D42*100</f>
        <v>7885.1084943975347</v>
      </c>
      <c r="H42" s="46"/>
    </row>
    <row r="43" spans="1:8" ht="20.100000000000001" customHeight="1">
      <c r="A43" s="110"/>
      <c r="B43" s="49"/>
      <c r="C43" s="50" t="s">
        <v>95</v>
      </c>
      <c r="D43" s="45">
        <v>1000000</v>
      </c>
      <c r="E43" s="45">
        <v>1000000</v>
      </c>
      <c r="F43" s="124">
        <f t="shared" ref="F43:F51" si="3">E43-D43</f>
        <v>0</v>
      </c>
      <c r="G43" s="117">
        <v>0</v>
      </c>
      <c r="H43" s="46"/>
    </row>
    <row r="44" spans="1:8" ht="20.100000000000001" customHeight="1">
      <c r="A44" s="110"/>
      <c r="B44" s="49"/>
      <c r="C44" s="50" t="s">
        <v>96</v>
      </c>
      <c r="D44" s="45">
        <v>100000</v>
      </c>
      <c r="E44" s="45">
        <v>100000</v>
      </c>
      <c r="F44" s="121">
        <f t="shared" si="3"/>
        <v>0</v>
      </c>
      <c r="G44" s="117">
        <v>0</v>
      </c>
      <c r="H44" s="46" t="s">
        <v>97</v>
      </c>
    </row>
    <row r="45" spans="1:8" ht="20.100000000000001" customHeight="1">
      <c r="A45" s="63"/>
      <c r="B45" s="64"/>
      <c r="C45" s="65" t="s">
        <v>98</v>
      </c>
      <c r="D45" s="66">
        <v>499207</v>
      </c>
      <c r="E45" s="66">
        <v>124999207</v>
      </c>
      <c r="F45" s="135">
        <f t="shared" si="3"/>
        <v>124500000</v>
      </c>
      <c r="G45" s="123">
        <f t="shared" ref="G45:G51" si="4">E45/D45*100</f>
        <v>25039.554132854708</v>
      </c>
      <c r="H45" s="67" t="s">
        <v>171</v>
      </c>
    </row>
    <row r="46" spans="1:8" ht="20.100000000000001" customHeight="1">
      <c r="A46" s="181" t="s">
        <v>154</v>
      </c>
      <c r="B46" s="181"/>
      <c r="C46" s="181"/>
      <c r="D46" s="181"/>
      <c r="E46" s="181"/>
      <c r="F46" s="181"/>
      <c r="G46" s="181"/>
      <c r="H46" s="181"/>
    </row>
    <row r="47" spans="1:8" ht="20.100000000000001" customHeight="1">
      <c r="A47" s="68" t="s">
        <v>52</v>
      </c>
      <c r="B47" s="69"/>
      <c r="C47" s="70"/>
      <c r="D47" s="71"/>
      <c r="E47" s="71"/>
      <c r="F47" s="133"/>
      <c r="G47" s="134"/>
      <c r="H47" s="72" t="s">
        <v>99</v>
      </c>
    </row>
    <row r="48" spans="1:8" ht="20.100000000000001" customHeight="1">
      <c r="A48" s="172" t="s">
        <v>54</v>
      </c>
      <c r="B48" s="174" t="s">
        <v>55</v>
      </c>
      <c r="C48" s="174" t="s">
        <v>56</v>
      </c>
      <c r="D48" s="176" t="s">
        <v>169</v>
      </c>
      <c r="E48" s="176" t="s">
        <v>170</v>
      </c>
      <c r="F48" s="169" t="s">
        <v>166</v>
      </c>
      <c r="G48" s="169"/>
      <c r="H48" s="170" t="s">
        <v>57</v>
      </c>
    </row>
    <row r="49" spans="1:8" ht="20.100000000000001" customHeight="1">
      <c r="A49" s="173"/>
      <c r="B49" s="175"/>
      <c r="C49" s="175"/>
      <c r="D49" s="175"/>
      <c r="E49" s="175"/>
      <c r="F49" s="113" t="s">
        <v>167</v>
      </c>
      <c r="G49" s="131" t="s">
        <v>168</v>
      </c>
      <c r="H49" s="171"/>
    </row>
    <row r="50" spans="1:8" ht="20.100000000000001" customHeight="1">
      <c r="A50" s="178" t="s">
        <v>58</v>
      </c>
      <c r="B50" s="179"/>
      <c r="C50" s="180"/>
      <c r="D50" s="39">
        <f>D51+D63+D68+D77+D88+D95+D98</f>
        <v>261688000</v>
      </c>
      <c r="E50" s="39">
        <f>E51+E63+E68+E77+E88+E95+E98</f>
        <v>386188000</v>
      </c>
      <c r="F50" s="140">
        <f t="shared" si="3"/>
        <v>124500000</v>
      </c>
      <c r="G50" s="141">
        <f t="shared" si="4"/>
        <v>147.57573904802666</v>
      </c>
      <c r="H50" s="73">
        <f>E5-E50</f>
        <v>0</v>
      </c>
    </row>
    <row r="51" spans="1:8" ht="20.100000000000001" customHeight="1">
      <c r="A51" s="41" t="s">
        <v>100</v>
      </c>
      <c r="B51" s="54"/>
      <c r="C51" s="43"/>
      <c r="D51" s="74">
        <f>D53+D57</f>
        <v>13700000</v>
      </c>
      <c r="E51" s="74">
        <f>E53+E57</f>
        <v>13800000</v>
      </c>
      <c r="F51" s="142">
        <f t="shared" si="3"/>
        <v>100000</v>
      </c>
      <c r="G51" s="141">
        <f t="shared" si="4"/>
        <v>100.72992700729928</v>
      </c>
      <c r="H51" s="56"/>
    </row>
    <row r="52" spans="1:8" ht="20.100000000000001" customHeight="1">
      <c r="A52" s="110"/>
      <c r="B52" s="76" t="s">
        <v>101</v>
      </c>
      <c r="C52" s="43"/>
      <c r="D52" s="75">
        <v>0</v>
      </c>
      <c r="E52" s="75">
        <v>0</v>
      </c>
      <c r="F52" s="118"/>
      <c r="G52" s="117"/>
      <c r="H52" s="56"/>
    </row>
    <row r="53" spans="1:8" ht="20.100000000000001" customHeight="1">
      <c r="A53" s="110"/>
      <c r="B53" s="48" t="s">
        <v>102</v>
      </c>
      <c r="C53" s="43"/>
      <c r="D53" s="75">
        <f>D54+D55+D56</f>
        <v>1700000</v>
      </c>
      <c r="E53" s="75">
        <f>E54+E55+E56</f>
        <v>1500000</v>
      </c>
      <c r="F53" s="126">
        <f t="shared" ref="F53:F61" si="5">E53-D53</f>
        <v>-200000</v>
      </c>
      <c r="G53" s="117">
        <f t="shared" ref="G53:G61" si="6">E53/D53*100</f>
        <v>88.235294117647058</v>
      </c>
      <c r="H53" s="56"/>
    </row>
    <row r="54" spans="1:8" ht="20.100000000000001" customHeight="1">
      <c r="A54" s="110"/>
      <c r="B54" s="55"/>
      <c r="C54" s="50" t="s">
        <v>103</v>
      </c>
      <c r="D54" s="75">
        <v>700000</v>
      </c>
      <c r="E54" s="75">
        <v>500000</v>
      </c>
      <c r="F54" s="126">
        <f t="shared" si="5"/>
        <v>-200000</v>
      </c>
      <c r="G54" s="117">
        <f t="shared" si="6"/>
        <v>71.428571428571431</v>
      </c>
      <c r="H54" s="56"/>
    </row>
    <row r="55" spans="1:8" ht="20.100000000000001" customHeight="1">
      <c r="A55" s="110"/>
      <c r="B55" s="55"/>
      <c r="C55" s="50" t="s">
        <v>104</v>
      </c>
      <c r="D55" s="75">
        <v>0</v>
      </c>
      <c r="E55" s="75">
        <v>0</v>
      </c>
      <c r="F55" s="126">
        <f t="shared" si="5"/>
        <v>0</v>
      </c>
      <c r="G55" s="117">
        <v>0</v>
      </c>
      <c r="H55" s="56"/>
    </row>
    <row r="56" spans="1:8" ht="20.100000000000001" customHeight="1">
      <c r="A56" s="110"/>
      <c r="B56" s="53"/>
      <c r="C56" s="50" t="s">
        <v>105</v>
      </c>
      <c r="D56" s="75">
        <v>1000000</v>
      </c>
      <c r="E56" s="75">
        <v>1000000</v>
      </c>
      <c r="F56" s="126">
        <f t="shared" si="5"/>
        <v>0</v>
      </c>
      <c r="G56" s="117">
        <f t="shared" si="6"/>
        <v>100</v>
      </c>
      <c r="H56" s="56"/>
    </row>
    <row r="57" spans="1:8" ht="20.100000000000001" customHeight="1">
      <c r="A57" s="110"/>
      <c r="B57" s="48" t="s">
        <v>106</v>
      </c>
      <c r="C57" s="52"/>
      <c r="D57" s="75">
        <f>D58+D59+D60+D61+D62</f>
        <v>12000000</v>
      </c>
      <c r="E57" s="75">
        <f>E58+E59+E60+E61+E62</f>
        <v>12300000</v>
      </c>
      <c r="F57" s="126">
        <f t="shared" si="5"/>
        <v>300000</v>
      </c>
      <c r="G57" s="117">
        <f t="shared" si="6"/>
        <v>102.49999999999999</v>
      </c>
      <c r="H57" s="56"/>
    </row>
    <row r="58" spans="1:8" ht="20.100000000000001" customHeight="1">
      <c r="A58" s="110"/>
      <c r="B58" s="49"/>
      <c r="C58" s="50" t="s">
        <v>107</v>
      </c>
      <c r="D58" s="75">
        <v>500000</v>
      </c>
      <c r="E58" s="75">
        <v>700000</v>
      </c>
      <c r="F58" s="126">
        <f t="shared" si="5"/>
        <v>200000</v>
      </c>
      <c r="G58" s="117">
        <f t="shared" si="6"/>
        <v>140</v>
      </c>
      <c r="H58" s="56"/>
    </row>
    <row r="59" spans="1:8" ht="20.100000000000001" customHeight="1">
      <c r="A59" s="110"/>
      <c r="B59" s="49"/>
      <c r="C59" s="50" t="s">
        <v>108</v>
      </c>
      <c r="D59" s="75">
        <v>8500000</v>
      </c>
      <c r="E59" s="75">
        <v>8500000</v>
      </c>
      <c r="F59" s="126">
        <f t="shared" si="5"/>
        <v>0</v>
      </c>
      <c r="G59" s="117">
        <f t="shared" si="6"/>
        <v>100</v>
      </c>
      <c r="H59" s="56" t="s">
        <v>109</v>
      </c>
    </row>
    <row r="60" spans="1:8" ht="20.100000000000001" customHeight="1">
      <c r="A60" s="110"/>
      <c r="B60" s="49"/>
      <c r="C60" s="50" t="s">
        <v>110</v>
      </c>
      <c r="D60" s="75">
        <v>1500000</v>
      </c>
      <c r="E60" s="75">
        <v>1500000</v>
      </c>
      <c r="F60" s="126">
        <f t="shared" si="5"/>
        <v>0</v>
      </c>
      <c r="G60" s="117">
        <f t="shared" si="6"/>
        <v>100</v>
      </c>
      <c r="H60" s="56"/>
    </row>
    <row r="61" spans="1:8" ht="36" customHeight="1">
      <c r="A61" s="110"/>
      <c r="B61" s="49"/>
      <c r="C61" s="50" t="s">
        <v>111</v>
      </c>
      <c r="D61" s="75">
        <v>1500000</v>
      </c>
      <c r="E61" s="75">
        <v>1500000</v>
      </c>
      <c r="F61" s="126">
        <f t="shared" si="5"/>
        <v>0</v>
      </c>
      <c r="G61" s="117">
        <f t="shared" si="6"/>
        <v>100</v>
      </c>
      <c r="H61" s="61" t="s">
        <v>156</v>
      </c>
    </row>
    <row r="62" spans="1:8" ht="20.100000000000001" customHeight="1">
      <c r="A62" s="110"/>
      <c r="B62" s="49"/>
      <c r="C62" s="77" t="s">
        <v>112</v>
      </c>
      <c r="D62" s="78">
        <v>0</v>
      </c>
      <c r="E62" s="78">
        <v>100000</v>
      </c>
      <c r="F62" s="126">
        <f t="shared" ref="F62:F69" si="7">E62-D62</f>
        <v>100000</v>
      </c>
      <c r="G62" s="117">
        <v>0</v>
      </c>
      <c r="H62" s="79"/>
    </row>
    <row r="63" spans="1:8" ht="20.100000000000001" customHeight="1">
      <c r="A63" s="41" t="s">
        <v>113</v>
      </c>
      <c r="B63" s="54"/>
      <c r="C63" s="52"/>
      <c r="D63" s="74">
        <f>D64</f>
        <v>10500000</v>
      </c>
      <c r="E63" s="74">
        <f>E64</f>
        <v>10500000</v>
      </c>
      <c r="F63" s="142">
        <f t="shared" si="7"/>
        <v>0</v>
      </c>
      <c r="G63" s="141">
        <f t="shared" ref="G63:G69" si="8">E63/D63*100</f>
        <v>100</v>
      </c>
      <c r="H63" s="56"/>
    </row>
    <row r="64" spans="1:8" ht="20.100000000000001" customHeight="1">
      <c r="A64" s="110"/>
      <c r="B64" s="48" t="s">
        <v>114</v>
      </c>
      <c r="C64" s="52"/>
      <c r="D64" s="74">
        <f>D65+D66+D67</f>
        <v>10500000</v>
      </c>
      <c r="E64" s="74">
        <f>E65+E66+E67</f>
        <v>10500000</v>
      </c>
      <c r="F64" s="142">
        <f t="shared" si="7"/>
        <v>0</v>
      </c>
      <c r="G64" s="141">
        <f t="shared" si="8"/>
        <v>100</v>
      </c>
      <c r="H64" s="56"/>
    </row>
    <row r="65" spans="1:8" ht="20.100000000000001" customHeight="1">
      <c r="A65" s="110"/>
      <c r="B65" s="49"/>
      <c r="C65" s="50" t="s">
        <v>115</v>
      </c>
      <c r="D65" s="75">
        <v>0</v>
      </c>
      <c r="E65" s="75">
        <v>0</v>
      </c>
      <c r="F65" s="126">
        <f t="shared" si="7"/>
        <v>0</v>
      </c>
      <c r="G65" s="117">
        <v>0</v>
      </c>
      <c r="H65" s="56"/>
    </row>
    <row r="66" spans="1:8" ht="27.75" customHeight="1">
      <c r="A66" s="110"/>
      <c r="B66" s="49"/>
      <c r="C66" s="50" t="s">
        <v>116</v>
      </c>
      <c r="D66" s="75">
        <v>8000000</v>
      </c>
      <c r="E66" s="75">
        <v>9000000</v>
      </c>
      <c r="F66" s="126">
        <f t="shared" si="7"/>
        <v>1000000</v>
      </c>
      <c r="G66" s="117">
        <f t="shared" si="8"/>
        <v>112.5</v>
      </c>
      <c r="H66" s="56" t="s">
        <v>172</v>
      </c>
    </row>
    <row r="67" spans="1:8" ht="20.100000000000001" customHeight="1">
      <c r="A67" s="110"/>
      <c r="B67" s="49"/>
      <c r="C67" s="80" t="s">
        <v>117</v>
      </c>
      <c r="D67" s="78">
        <v>2500000</v>
      </c>
      <c r="E67" s="78">
        <v>1500000</v>
      </c>
      <c r="F67" s="126">
        <f t="shared" si="7"/>
        <v>-1000000</v>
      </c>
      <c r="G67" s="117">
        <f t="shared" si="8"/>
        <v>60</v>
      </c>
      <c r="H67" s="79" t="s">
        <v>118</v>
      </c>
    </row>
    <row r="68" spans="1:8" ht="20.100000000000001" customHeight="1">
      <c r="A68" s="41" t="s">
        <v>119</v>
      </c>
      <c r="B68" s="81"/>
      <c r="C68" s="52"/>
      <c r="D68" s="74">
        <f>D69</f>
        <v>43500000</v>
      </c>
      <c r="E68" s="74">
        <f>E69</f>
        <v>43500000</v>
      </c>
      <c r="F68" s="142">
        <f t="shared" si="7"/>
        <v>0</v>
      </c>
      <c r="G68" s="141">
        <f t="shared" si="8"/>
        <v>100</v>
      </c>
      <c r="H68" s="56"/>
    </row>
    <row r="69" spans="1:8" ht="20.100000000000001" customHeight="1">
      <c r="A69" s="82"/>
      <c r="B69" s="48" t="s">
        <v>120</v>
      </c>
      <c r="C69" s="52"/>
      <c r="D69" s="74">
        <f>SUM(D70:D74)</f>
        <v>43500000</v>
      </c>
      <c r="E69" s="74">
        <f>SUM(E70:E74)</f>
        <v>43500000</v>
      </c>
      <c r="F69" s="142">
        <f t="shared" si="7"/>
        <v>0</v>
      </c>
      <c r="G69" s="141">
        <f t="shared" si="8"/>
        <v>100</v>
      </c>
      <c r="H69" s="56"/>
    </row>
    <row r="70" spans="1:8" ht="20.100000000000001" customHeight="1">
      <c r="A70" s="110"/>
      <c r="B70" s="55"/>
      <c r="C70" s="50" t="s">
        <v>121</v>
      </c>
      <c r="D70" s="75">
        <v>35000000</v>
      </c>
      <c r="E70" s="75">
        <v>35000000</v>
      </c>
      <c r="F70" s="125">
        <f t="shared" ref="F70:F84" si="9">E70-D70</f>
        <v>0</v>
      </c>
      <c r="G70" s="117">
        <v>0</v>
      </c>
      <c r="H70" s="46" t="s">
        <v>173</v>
      </c>
    </row>
    <row r="71" spans="1:8" ht="20.100000000000001" customHeight="1">
      <c r="A71" s="47"/>
      <c r="B71" s="55"/>
      <c r="C71" s="50" t="s">
        <v>122</v>
      </c>
      <c r="D71" s="75">
        <v>3000000</v>
      </c>
      <c r="E71" s="75">
        <v>3000000</v>
      </c>
      <c r="F71" s="125">
        <f t="shared" si="9"/>
        <v>0</v>
      </c>
      <c r="G71" s="117">
        <v>0</v>
      </c>
      <c r="H71" s="56" t="s">
        <v>123</v>
      </c>
    </row>
    <row r="72" spans="1:8" ht="20.100000000000001" customHeight="1">
      <c r="A72" s="47"/>
      <c r="B72" s="55"/>
      <c r="C72" s="50" t="s">
        <v>124</v>
      </c>
      <c r="D72" s="75">
        <v>3000000</v>
      </c>
      <c r="E72" s="75">
        <v>2000000</v>
      </c>
      <c r="F72" s="126">
        <f t="shared" si="9"/>
        <v>-1000000</v>
      </c>
      <c r="G72" s="117">
        <f t="shared" ref="G72:G73" si="10">E72/D72*100</f>
        <v>66.666666666666657</v>
      </c>
      <c r="H72" s="56"/>
    </row>
    <row r="73" spans="1:8" ht="20.100000000000001" customHeight="1">
      <c r="A73" s="47"/>
      <c r="B73" s="55"/>
      <c r="C73" s="80" t="s">
        <v>125</v>
      </c>
      <c r="D73" s="75">
        <v>2000000</v>
      </c>
      <c r="E73" s="75">
        <v>3000000</v>
      </c>
      <c r="F73" s="126">
        <f t="shared" si="9"/>
        <v>1000000</v>
      </c>
      <c r="G73" s="117">
        <f t="shared" si="10"/>
        <v>150</v>
      </c>
      <c r="H73" s="56" t="s">
        <v>159</v>
      </c>
    </row>
    <row r="74" spans="1:8" ht="20.100000000000001" customHeight="1">
      <c r="A74" s="99"/>
      <c r="B74" s="132"/>
      <c r="C74" s="65" t="s">
        <v>126</v>
      </c>
      <c r="D74" s="92">
        <v>500000</v>
      </c>
      <c r="E74" s="92">
        <v>500000</v>
      </c>
      <c r="F74" s="137">
        <f t="shared" si="9"/>
        <v>0</v>
      </c>
      <c r="G74" s="123">
        <f t="shared" ref="G74:G83" si="11">E74/D74*100</f>
        <v>100</v>
      </c>
      <c r="H74" s="98" t="s">
        <v>127</v>
      </c>
    </row>
    <row r="75" spans="1:8" ht="20.100000000000001" customHeight="1">
      <c r="A75" s="172" t="s">
        <v>54</v>
      </c>
      <c r="B75" s="174" t="s">
        <v>55</v>
      </c>
      <c r="C75" s="174" t="s">
        <v>56</v>
      </c>
      <c r="D75" s="176" t="s">
        <v>169</v>
      </c>
      <c r="E75" s="176" t="s">
        <v>170</v>
      </c>
      <c r="F75" s="169" t="s">
        <v>166</v>
      </c>
      <c r="G75" s="169"/>
      <c r="H75" s="170" t="s">
        <v>57</v>
      </c>
    </row>
    <row r="76" spans="1:8" ht="20.100000000000001" customHeight="1">
      <c r="A76" s="173"/>
      <c r="B76" s="175"/>
      <c r="C76" s="175"/>
      <c r="D76" s="175"/>
      <c r="E76" s="175"/>
      <c r="F76" s="113" t="s">
        <v>167</v>
      </c>
      <c r="G76" s="131" t="s">
        <v>168</v>
      </c>
      <c r="H76" s="171"/>
    </row>
    <row r="77" spans="1:8" ht="20.100000000000001" customHeight="1">
      <c r="A77" s="60" t="s">
        <v>128</v>
      </c>
      <c r="B77" s="84"/>
      <c r="C77" s="62"/>
      <c r="D77" s="93">
        <f>D78</f>
        <v>115100000</v>
      </c>
      <c r="E77" s="93">
        <f>E78</f>
        <v>113720000</v>
      </c>
      <c r="F77" s="143">
        <f t="shared" si="9"/>
        <v>-1380000</v>
      </c>
      <c r="G77" s="144">
        <f t="shared" si="11"/>
        <v>98.801042571676803</v>
      </c>
      <c r="H77" s="73"/>
    </row>
    <row r="78" spans="1:8" ht="20.100000000000001" customHeight="1">
      <c r="A78" s="47"/>
      <c r="B78" s="48" t="s">
        <v>129</v>
      </c>
      <c r="C78" s="52"/>
      <c r="D78" s="74">
        <f>SUM(D79:D87)</f>
        <v>115100000</v>
      </c>
      <c r="E78" s="74">
        <f>SUM(E79:E87)</f>
        <v>113720000</v>
      </c>
      <c r="F78" s="145">
        <f t="shared" si="9"/>
        <v>-1380000</v>
      </c>
      <c r="G78" s="141">
        <f t="shared" si="11"/>
        <v>98.801042571676803</v>
      </c>
      <c r="H78" s="56"/>
    </row>
    <row r="79" spans="1:8" ht="20.100000000000001" customHeight="1">
      <c r="A79" s="110"/>
      <c r="B79" s="84"/>
      <c r="C79" s="80" t="s">
        <v>130</v>
      </c>
      <c r="D79" s="75">
        <v>0</v>
      </c>
      <c r="E79" s="75">
        <v>0</v>
      </c>
      <c r="F79" s="125">
        <f t="shared" si="9"/>
        <v>0</v>
      </c>
      <c r="G79" s="117">
        <v>0</v>
      </c>
      <c r="H79" s="85"/>
    </row>
    <row r="80" spans="1:8" ht="20.100000000000001" customHeight="1">
      <c r="A80" s="110"/>
      <c r="B80" s="84"/>
      <c r="C80" s="86" t="s">
        <v>131</v>
      </c>
      <c r="D80" s="75">
        <v>0</v>
      </c>
      <c r="E80" s="75">
        <v>0</v>
      </c>
      <c r="F80" s="125">
        <f t="shared" si="9"/>
        <v>0</v>
      </c>
      <c r="G80" s="117">
        <v>0</v>
      </c>
      <c r="H80" s="85"/>
    </row>
    <row r="81" spans="1:8" ht="20.100000000000001" customHeight="1">
      <c r="A81" s="110"/>
      <c r="B81" s="84"/>
      <c r="C81" s="87" t="s">
        <v>132</v>
      </c>
      <c r="D81" s="78">
        <v>0</v>
      </c>
      <c r="E81" s="78">
        <v>0</v>
      </c>
      <c r="F81" s="125">
        <f t="shared" si="9"/>
        <v>0</v>
      </c>
      <c r="G81" s="117">
        <v>0</v>
      </c>
      <c r="H81" s="88"/>
    </row>
    <row r="82" spans="1:8" ht="20.100000000000001" customHeight="1">
      <c r="A82" s="110"/>
      <c r="B82" s="89"/>
      <c r="C82" s="90" t="s">
        <v>133</v>
      </c>
      <c r="D82" s="75">
        <v>8400000</v>
      </c>
      <c r="E82" s="75">
        <v>6800000</v>
      </c>
      <c r="F82" s="127">
        <f t="shared" ref="F82" si="12">E82-D82</f>
        <v>-1600000</v>
      </c>
      <c r="G82" s="117">
        <f t="shared" ref="G82" si="13">E82/D82*100</f>
        <v>80.952380952380949</v>
      </c>
      <c r="H82" s="85" t="s">
        <v>174</v>
      </c>
    </row>
    <row r="83" spans="1:8" ht="20.100000000000001" customHeight="1">
      <c r="A83" s="110"/>
      <c r="B83" s="84"/>
      <c r="C83" s="86" t="s">
        <v>134</v>
      </c>
      <c r="D83" s="75">
        <v>7200000</v>
      </c>
      <c r="E83" s="75">
        <v>7200000</v>
      </c>
      <c r="F83" s="127">
        <f t="shared" si="9"/>
        <v>0</v>
      </c>
      <c r="G83" s="117">
        <f t="shared" si="11"/>
        <v>100</v>
      </c>
      <c r="H83" s="85" t="s">
        <v>150</v>
      </c>
    </row>
    <row r="84" spans="1:8" ht="20.100000000000001" customHeight="1">
      <c r="A84" s="110"/>
      <c r="B84" s="84"/>
      <c r="C84" s="87" t="s">
        <v>135</v>
      </c>
      <c r="D84" s="78">
        <v>0</v>
      </c>
      <c r="E84" s="78">
        <v>0</v>
      </c>
      <c r="F84" s="121">
        <f t="shared" si="9"/>
        <v>0</v>
      </c>
      <c r="G84" s="117">
        <v>0</v>
      </c>
      <c r="H84" s="88"/>
    </row>
    <row r="85" spans="1:8" ht="20.100000000000001" customHeight="1">
      <c r="A85" s="110"/>
      <c r="B85" s="84"/>
      <c r="C85" s="87" t="s">
        <v>151</v>
      </c>
      <c r="D85" s="78">
        <v>81000000</v>
      </c>
      <c r="E85" s="78">
        <v>81220000</v>
      </c>
      <c r="F85" s="127">
        <f t="shared" ref="F85:F87" si="14">E85-D85</f>
        <v>220000</v>
      </c>
      <c r="G85" s="117">
        <f t="shared" ref="G85:G87" si="15">E85/D85*100</f>
        <v>100.27160493827161</v>
      </c>
      <c r="H85" s="88" t="s">
        <v>152</v>
      </c>
    </row>
    <row r="86" spans="1:8" ht="20.100000000000001" customHeight="1">
      <c r="A86" s="182"/>
      <c r="B86" s="84"/>
      <c r="C86" s="87" t="s">
        <v>136</v>
      </c>
      <c r="D86" s="78">
        <v>1000000</v>
      </c>
      <c r="E86" s="78">
        <v>1000000</v>
      </c>
      <c r="F86" s="127">
        <f t="shared" si="14"/>
        <v>0</v>
      </c>
      <c r="G86" s="117">
        <f t="shared" si="15"/>
        <v>100</v>
      </c>
      <c r="H86" s="88"/>
    </row>
    <row r="87" spans="1:8" ht="20.100000000000001" customHeight="1">
      <c r="A87" s="183"/>
      <c r="B87" s="84"/>
      <c r="C87" s="87" t="s">
        <v>158</v>
      </c>
      <c r="D87" s="78">
        <v>17500000</v>
      </c>
      <c r="E87" s="78">
        <v>17500000</v>
      </c>
      <c r="F87" s="127">
        <f t="shared" si="14"/>
        <v>0</v>
      </c>
      <c r="G87" s="117">
        <f t="shared" si="15"/>
        <v>100</v>
      </c>
      <c r="H87" s="88" t="s">
        <v>160</v>
      </c>
    </row>
    <row r="88" spans="1:8" ht="20.100000000000001" customHeight="1">
      <c r="A88" s="60" t="s">
        <v>36</v>
      </c>
      <c r="B88" s="83"/>
      <c r="C88" s="91"/>
      <c r="D88" s="74">
        <f>D89</f>
        <v>0</v>
      </c>
      <c r="E88" s="74">
        <f>E89</f>
        <v>0</v>
      </c>
      <c r="F88" s="118"/>
      <c r="G88" s="117"/>
      <c r="H88" s="85"/>
    </row>
    <row r="89" spans="1:8" ht="20.100000000000001" customHeight="1">
      <c r="A89" s="100"/>
      <c r="B89" s="48" t="s">
        <v>137</v>
      </c>
      <c r="C89" s="91"/>
      <c r="D89" s="75">
        <f>D90</f>
        <v>0</v>
      </c>
      <c r="E89" s="75">
        <f>E90</f>
        <v>0</v>
      </c>
      <c r="F89" s="118"/>
      <c r="G89" s="117"/>
      <c r="H89" s="85"/>
    </row>
    <row r="90" spans="1:8" ht="20.100000000000001" customHeight="1">
      <c r="A90" s="60"/>
      <c r="B90" s="139"/>
      <c r="C90" s="50" t="s">
        <v>138</v>
      </c>
      <c r="D90" s="75">
        <v>0</v>
      </c>
      <c r="E90" s="75">
        <v>0</v>
      </c>
      <c r="F90" s="118"/>
      <c r="G90" s="117"/>
      <c r="H90" s="85"/>
    </row>
    <row r="91" spans="1:8" ht="20.100000000000001" customHeight="1">
      <c r="A91" s="60" t="s">
        <v>139</v>
      </c>
      <c r="B91" s="42"/>
      <c r="C91" s="62"/>
      <c r="D91" s="93">
        <f>D94</f>
        <v>0</v>
      </c>
      <c r="E91" s="93">
        <f>E94</f>
        <v>0</v>
      </c>
      <c r="F91" s="119"/>
      <c r="G91" s="136"/>
      <c r="H91" s="73"/>
    </row>
    <row r="92" spans="1:8" ht="20.100000000000001" customHeight="1">
      <c r="A92" s="47"/>
      <c r="B92" s="48" t="s">
        <v>51</v>
      </c>
      <c r="C92" s="52"/>
      <c r="D92" s="75">
        <f>D94</f>
        <v>0</v>
      </c>
      <c r="E92" s="75">
        <f>E94</f>
        <v>0</v>
      </c>
      <c r="F92" s="118"/>
      <c r="G92" s="117"/>
      <c r="H92" s="56"/>
    </row>
    <row r="93" spans="1:8" ht="20.100000000000001" customHeight="1">
      <c r="A93" s="110"/>
      <c r="B93" s="94"/>
      <c r="C93" s="50" t="s">
        <v>140</v>
      </c>
      <c r="D93" s="75">
        <v>0</v>
      </c>
      <c r="E93" s="75">
        <v>0</v>
      </c>
      <c r="F93" s="118"/>
      <c r="G93" s="117"/>
      <c r="H93" s="56"/>
    </row>
    <row r="94" spans="1:8" ht="20.100000000000001" customHeight="1">
      <c r="A94" s="57"/>
      <c r="B94" s="109"/>
      <c r="C94" s="50" t="s">
        <v>141</v>
      </c>
      <c r="D94" s="75">
        <v>0</v>
      </c>
      <c r="E94" s="75">
        <v>0</v>
      </c>
      <c r="F94" s="118"/>
      <c r="G94" s="117"/>
      <c r="H94" s="56"/>
    </row>
    <row r="95" spans="1:8" ht="20.100000000000001" customHeight="1">
      <c r="A95" s="41" t="s">
        <v>142</v>
      </c>
      <c r="B95" s="42"/>
      <c r="C95" s="62"/>
      <c r="D95" s="93">
        <f>D97</f>
        <v>0</v>
      </c>
      <c r="E95" s="93">
        <f>E97</f>
        <v>0</v>
      </c>
      <c r="F95" s="118"/>
      <c r="G95" s="117"/>
      <c r="H95" s="73"/>
    </row>
    <row r="96" spans="1:8" ht="20.100000000000001" customHeight="1">
      <c r="A96" s="47"/>
      <c r="B96" s="48" t="s">
        <v>143</v>
      </c>
      <c r="C96" s="52"/>
      <c r="D96" s="75">
        <f>D97</f>
        <v>0</v>
      </c>
      <c r="E96" s="75">
        <f>E97</f>
        <v>0</v>
      </c>
      <c r="F96" s="118"/>
      <c r="G96" s="117"/>
      <c r="H96" s="56"/>
    </row>
    <row r="97" spans="1:8" ht="20.100000000000001" customHeight="1">
      <c r="A97" s="110"/>
      <c r="B97" s="94"/>
      <c r="C97" s="50" t="s">
        <v>41</v>
      </c>
      <c r="D97" s="75">
        <v>0</v>
      </c>
      <c r="E97" s="75">
        <v>0</v>
      </c>
      <c r="F97" s="118"/>
      <c r="G97" s="117"/>
      <c r="H97" s="56"/>
    </row>
    <row r="98" spans="1:8" ht="20.100000000000001" customHeight="1">
      <c r="A98" s="41" t="s">
        <v>144</v>
      </c>
      <c r="B98" s="54"/>
      <c r="C98" s="52"/>
      <c r="D98" s="74">
        <f>D99</f>
        <v>78888000</v>
      </c>
      <c r="E98" s="74">
        <f>E99</f>
        <v>204668000</v>
      </c>
      <c r="F98" s="146">
        <f t="shared" ref="F98:F100" si="16">E98-D98</f>
        <v>125780000</v>
      </c>
      <c r="G98" s="141">
        <f t="shared" ref="G98:G100" si="17">E98/D98*100</f>
        <v>259.44123314065513</v>
      </c>
      <c r="H98" s="56"/>
    </row>
    <row r="99" spans="1:8" ht="20.100000000000001" customHeight="1">
      <c r="A99" s="47"/>
      <c r="B99" s="48" t="s">
        <v>145</v>
      </c>
      <c r="C99" s="91"/>
      <c r="D99" s="147">
        <f>D100+D101</f>
        <v>78888000</v>
      </c>
      <c r="E99" s="147">
        <f>E100+E101</f>
        <v>204668000</v>
      </c>
      <c r="F99" s="146">
        <f t="shared" si="16"/>
        <v>125780000</v>
      </c>
      <c r="G99" s="141">
        <f t="shared" si="17"/>
        <v>259.44123314065513</v>
      </c>
      <c r="H99" s="79"/>
    </row>
    <row r="100" spans="1:8" ht="20.100000000000001" customHeight="1">
      <c r="A100" s="110"/>
      <c r="B100" s="95"/>
      <c r="C100" s="80" t="s">
        <v>146</v>
      </c>
      <c r="D100" s="78">
        <v>78888000</v>
      </c>
      <c r="E100" s="78">
        <v>204668000</v>
      </c>
      <c r="F100" s="127">
        <f t="shared" si="16"/>
        <v>125780000</v>
      </c>
      <c r="G100" s="117">
        <f t="shared" si="17"/>
        <v>259.44123314065513</v>
      </c>
      <c r="H100" s="96" t="s">
        <v>147</v>
      </c>
    </row>
    <row r="101" spans="1:8" ht="20.100000000000001" customHeight="1">
      <c r="A101" s="63"/>
      <c r="B101" s="97"/>
      <c r="C101" s="65" t="s">
        <v>148</v>
      </c>
      <c r="D101" s="92">
        <v>0</v>
      </c>
      <c r="E101" s="92">
        <v>0</v>
      </c>
      <c r="F101" s="138">
        <f>E101-D101</f>
        <v>0</v>
      </c>
      <c r="G101" s="123">
        <v>0</v>
      </c>
      <c r="H101" s="98" t="s">
        <v>149</v>
      </c>
    </row>
    <row r="102" spans="1:8" ht="18" customHeight="1">
      <c r="F102" s="122"/>
      <c r="G102" s="128"/>
    </row>
  </sheetData>
  <mergeCells count="33">
    <mergeCell ref="A1:H1"/>
    <mergeCell ref="A5:C5"/>
    <mergeCell ref="A46:H46"/>
    <mergeCell ref="A50:C50"/>
    <mergeCell ref="A86:A87"/>
    <mergeCell ref="F3:G3"/>
    <mergeCell ref="A3:A4"/>
    <mergeCell ref="B3:B4"/>
    <mergeCell ref="C3:C4"/>
    <mergeCell ref="D3:D4"/>
    <mergeCell ref="E3:E4"/>
    <mergeCell ref="H3:H4"/>
    <mergeCell ref="A48:A49"/>
    <mergeCell ref="B48:B49"/>
    <mergeCell ref="C48:C49"/>
    <mergeCell ref="D48:D49"/>
    <mergeCell ref="E48:E49"/>
    <mergeCell ref="F48:G48"/>
    <mergeCell ref="H48:H49"/>
    <mergeCell ref="A28:A29"/>
    <mergeCell ref="B28:B29"/>
    <mergeCell ref="C28:C29"/>
    <mergeCell ref="D28:D29"/>
    <mergeCell ref="E28:E29"/>
    <mergeCell ref="F28:G28"/>
    <mergeCell ref="H28:H29"/>
    <mergeCell ref="F75:G75"/>
    <mergeCell ref="H75:H76"/>
    <mergeCell ref="A75:A76"/>
    <mergeCell ref="B75:B76"/>
    <mergeCell ref="C75:C76"/>
    <mergeCell ref="D75:D76"/>
    <mergeCell ref="E75:E76"/>
  </mergeCells>
  <phoneticPr fontId="2" type="noConversion"/>
  <pageMargins left="0.78740157480314965" right="0.78740157480314965" top="0.74803149606299213" bottom="0.59055118110236227" header="0.31496062992125984" footer="0.31496062992125984"/>
  <pageSetup paperSize="9" scale="80" firstPageNumber="4" orientation="landscape" useFirstPageNumber="1" r:id="rId1"/>
  <headerFooter>
    <oddFooter>&amp;C&amp;P</oddFooter>
  </headerFooter>
  <rowBreaks count="3" manualBreakCount="3">
    <brk id="27" max="16383" man="1"/>
    <brk id="45" max="16383" man="1"/>
    <brk id="74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예산표지</vt:lpstr>
      <vt:lpstr>예산총칙</vt:lpstr>
      <vt:lpstr>예산총괄</vt:lpstr>
      <vt:lpstr>예산내역</vt:lpstr>
      <vt:lpstr>예산총괄!Print_Area</vt:lpstr>
      <vt:lpstr>예산총칙!Print_Area</vt:lpstr>
      <vt:lpstr>예산표지!Print_Area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Windows 사용자</cp:lastModifiedBy>
  <cp:lastPrinted>2018-09-13T05:21:33Z</cp:lastPrinted>
  <dcterms:created xsi:type="dcterms:W3CDTF">2016-12-02T10:13:32Z</dcterms:created>
  <dcterms:modified xsi:type="dcterms:W3CDTF">2018-09-27T03:50:05Z</dcterms:modified>
</cp:coreProperties>
</file>