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635" yWindow="-165" windowWidth="28035" windowHeight="12555"/>
  </bookViews>
  <sheets>
    <sheet name="무량" sheetId="1" r:id="rId1"/>
  </sheets>
  <calcPr calcId="145621"/>
</workbook>
</file>

<file path=xl/calcChain.xml><?xml version="1.0" encoding="utf-8"?>
<calcChain xmlns="http://schemas.openxmlformats.org/spreadsheetml/2006/main">
  <c r="E32" i="1" l="1"/>
  <c r="E31" i="1"/>
  <c r="E30" i="1"/>
  <c r="E29" i="1"/>
  <c r="E28" i="1"/>
  <c r="E27" i="1"/>
  <c r="E26" i="1"/>
  <c r="E25" i="1"/>
  <c r="E24" i="1"/>
  <c r="E23" i="1"/>
  <c r="E22" i="1"/>
  <c r="J21" i="1"/>
  <c r="E21" i="1"/>
  <c r="J20" i="1"/>
  <c r="E20" i="1"/>
  <c r="J19" i="1"/>
  <c r="D19" i="1"/>
  <c r="E19" i="1" s="1"/>
  <c r="C19" i="1"/>
  <c r="J18" i="1"/>
  <c r="I17" i="1"/>
  <c r="J17" i="1" s="1"/>
  <c r="H17" i="1"/>
  <c r="E15" i="1"/>
  <c r="E14" i="1"/>
  <c r="E13" i="1"/>
  <c r="J12" i="1"/>
  <c r="E12" i="1"/>
  <c r="J11" i="1"/>
  <c r="E11" i="1"/>
  <c r="J10" i="1"/>
  <c r="E10" i="1"/>
  <c r="J9" i="1"/>
  <c r="E9" i="1"/>
  <c r="J8" i="1"/>
  <c r="E8" i="1"/>
  <c r="J7" i="1"/>
  <c r="E7" i="1"/>
  <c r="J6" i="1"/>
  <c r="I6" i="1"/>
  <c r="H6" i="1"/>
  <c r="E6" i="1"/>
  <c r="E5" i="1"/>
  <c r="D5" i="1"/>
  <c r="C5" i="1"/>
</calcChain>
</file>

<file path=xl/sharedStrings.xml><?xml version="1.0" encoding="utf-8"?>
<sst xmlns="http://schemas.openxmlformats.org/spreadsheetml/2006/main" count="93" uniqueCount="74">
  <si>
    <t>무량수전노인전문요양원</t>
    <phoneticPr fontId="4" type="noConversion"/>
  </si>
  <si>
    <t>세                  입</t>
    <phoneticPr fontId="5" type="noConversion"/>
  </si>
  <si>
    <t>무량수전노인전문요양원 특별회계</t>
    <phoneticPr fontId="5" type="noConversion"/>
  </si>
  <si>
    <t>관</t>
    <phoneticPr fontId="5" type="noConversion"/>
  </si>
  <si>
    <t>항</t>
    <phoneticPr fontId="5" type="noConversion"/>
  </si>
  <si>
    <t>2015년 예산(A)</t>
    <phoneticPr fontId="5" type="noConversion"/>
  </si>
  <si>
    <t>2016년 예산(B)</t>
    <phoneticPr fontId="5" type="noConversion"/>
  </si>
  <si>
    <t>증 감(B-A)</t>
    <phoneticPr fontId="5" type="noConversion"/>
  </si>
  <si>
    <t>총        계</t>
    <phoneticPr fontId="5" type="noConversion"/>
  </si>
  <si>
    <t>01입소자부담금수입</t>
    <phoneticPr fontId="5" type="noConversion"/>
  </si>
  <si>
    <t>입소비용수입</t>
    <phoneticPr fontId="5" type="noConversion"/>
  </si>
  <si>
    <t>02사 업 수 입</t>
    <phoneticPr fontId="5" type="noConversion"/>
  </si>
  <si>
    <t>사업수입</t>
    <phoneticPr fontId="5" type="noConversion"/>
  </si>
  <si>
    <t>재산조성충당금</t>
    <phoneticPr fontId="5" type="noConversion"/>
  </si>
  <si>
    <t>건물재산조성충당금</t>
    <phoneticPr fontId="5" type="noConversion"/>
  </si>
  <si>
    <t>03과년도수입</t>
    <phoneticPr fontId="5" type="noConversion"/>
  </si>
  <si>
    <t>과년도수입</t>
    <phoneticPr fontId="5" type="noConversion"/>
  </si>
  <si>
    <t>비품재산조성충당금</t>
    <phoneticPr fontId="5" type="noConversion"/>
  </si>
  <si>
    <t>04보   조   금</t>
    <phoneticPr fontId="5" type="noConversion"/>
  </si>
  <si>
    <t>보조금수입</t>
    <phoneticPr fontId="5" type="noConversion"/>
  </si>
  <si>
    <t>차량재산조성충당금</t>
    <phoneticPr fontId="5" type="noConversion"/>
  </si>
  <si>
    <t>05후   원   금</t>
    <phoneticPr fontId="5" type="noConversion"/>
  </si>
  <si>
    <t>후원금 수입</t>
    <phoneticPr fontId="5" type="noConversion"/>
  </si>
  <si>
    <t>사업운영충당금</t>
    <phoneticPr fontId="5" type="noConversion"/>
  </si>
  <si>
    <t>06요양급여수입</t>
    <phoneticPr fontId="5" type="noConversion"/>
  </si>
  <si>
    <t>요양급여수입</t>
    <phoneticPr fontId="5" type="noConversion"/>
  </si>
  <si>
    <t>이      월      금</t>
    <phoneticPr fontId="5" type="noConversion"/>
  </si>
  <si>
    <t>07차   입   금</t>
    <phoneticPr fontId="5" type="noConversion"/>
  </si>
  <si>
    <t>차입금</t>
    <phoneticPr fontId="5" type="noConversion"/>
  </si>
  <si>
    <t>잡       수      입</t>
    <phoneticPr fontId="5" type="noConversion"/>
  </si>
  <si>
    <t>잡      수      입</t>
    <phoneticPr fontId="5" type="noConversion"/>
  </si>
  <si>
    <t>08전   입   금</t>
    <phoneticPr fontId="5" type="noConversion"/>
  </si>
  <si>
    <t>전입금</t>
    <phoneticPr fontId="5" type="noConversion"/>
  </si>
  <si>
    <t>09이   월   금</t>
    <phoneticPr fontId="5" type="noConversion"/>
  </si>
  <si>
    <t>이월금</t>
    <phoneticPr fontId="5" type="noConversion"/>
  </si>
  <si>
    <t>10잡   수   입</t>
    <phoneticPr fontId="5" type="noConversion"/>
  </si>
  <si>
    <t>잡수입</t>
    <phoneticPr fontId="5" type="noConversion"/>
  </si>
  <si>
    <t>세                    출</t>
    <phoneticPr fontId="5" type="noConversion"/>
  </si>
  <si>
    <t>총       계</t>
    <phoneticPr fontId="5" type="noConversion"/>
  </si>
  <si>
    <t>관</t>
    <phoneticPr fontId="5" type="noConversion"/>
  </si>
  <si>
    <t>항</t>
    <phoneticPr fontId="5" type="noConversion"/>
  </si>
  <si>
    <t>2015년 예산(A)</t>
    <phoneticPr fontId="5" type="noConversion"/>
  </si>
  <si>
    <t>2016년 예산(B)</t>
    <phoneticPr fontId="5" type="noConversion"/>
  </si>
  <si>
    <t>증 감(B-A)</t>
    <phoneticPr fontId="5" type="noConversion"/>
  </si>
  <si>
    <t>사무비</t>
    <phoneticPr fontId="4" type="noConversion"/>
  </si>
  <si>
    <t>인   건   비</t>
    <phoneticPr fontId="4" type="noConversion"/>
  </si>
  <si>
    <t>재산조성비</t>
    <phoneticPr fontId="5" type="noConversion"/>
  </si>
  <si>
    <t>시   설   비</t>
    <phoneticPr fontId="5" type="noConversion"/>
  </si>
  <si>
    <t>01사   무   비</t>
    <phoneticPr fontId="5" type="noConversion"/>
  </si>
  <si>
    <t>인건비</t>
    <phoneticPr fontId="5" type="noConversion"/>
  </si>
  <si>
    <t>전   출   금</t>
    <phoneticPr fontId="5" type="noConversion"/>
  </si>
  <si>
    <t>업무추진비</t>
    <phoneticPr fontId="5" type="noConversion"/>
  </si>
  <si>
    <t>이   월   금</t>
    <phoneticPr fontId="5" type="noConversion"/>
  </si>
  <si>
    <t>운영비</t>
    <phoneticPr fontId="5" type="noConversion"/>
  </si>
  <si>
    <t>02재산조성비</t>
    <phoneticPr fontId="5" type="noConversion"/>
  </si>
  <si>
    <t>시설비</t>
    <phoneticPr fontId="5" type="noConversion"/>
  </si>
  <si>
    <t>03사   업   비</t>
    <phoneticPr fontId="5" type="noConversion"/>
  </si>
  <si>
    <t>일반사업비</t>
    <phoneticPr fontId="5" type="noConversion"/>
  </si>
  <si>
    <t>04전   출   금</t>
    <phoneticPr fontId="5" type="noConversion"/>
  </si>
  <si>
    <t>전출금</t>
    <phoneticPr fontId="5" type="noConversion"/>
  </si>
  <si>
    <t>05과년도지출</t>
    <phoneticPr fontId="5" type="noConversion"/>
  </si>
  <si>
    <t>과년도지출</t>
    <phoneticPr fontId="5" type="noConversion"/>
  </si>
  <si>
    <t>06상   환   금</t>
    <phoneticPr fontId="5" type="noConversion"/>
  </si>
  <si>
    <t>부채상환금</t>
    <phoneticPr fontId="5" type="noConversion"/>
  </si>
  <si>
    <t>07잡   지   출</t>
    <phoneticPr fontId="5" type="noConversion"/>
  </si>
  <si>
    <t>잡지출</t>
    <phoneticPr fontId="5" type="noConversion"/>
  </si>
  <si>
    <t>08예   비   비</t>
    <phoneticPr fontId="5" type="noConversion"/>
  </si>
  <si>
    <t>예비비</t>
    <phoneticPr fontId="5" type="noConversion"/>
  </si>
  <si>
    <t>09적   립   금</t>
    <phoneticPr fontId="5" type="noConversion"/>
  </si>
  <si>
    <t>운영충당적립금</t>
    <phoneticPr fontId="5" type="noConversion"/>
  </si>
  <si>
    <t>10준   비   금</t>
    <phoneticPr fontId="5" type="noConversion"/>
  </si>
  <si>
    <t>환경개선준비금</t>
    <phoneticPr fontId="5" type="noConversion"/>
  </si>
  <si>
    <t>1. 2016년 예산 총괄내역서</t>
    <phoneticPr fontId="5" type="noConversion"/>
  </si>
  <si>
    <t>2. 2016년 예산 총괄내역서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</si>
</sst>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14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b/>
      <sz val="11"/>
      <name val="굴림"/>
      <family val="3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b/>
      <sz val="8"/>
      <name val="굴림"/>
      <family val="3"/>
      <charset val="129"/>
    </font>
    <font>
      <b/>
      <sz val="10"/>
      <name val="굴림"/>
      <family val="3"/>
      <charset val="129"/>
    </font>
    <font>
      <sz val="10"/>
      <name val="굴림"/>
      <family val="3"/>
      <charset val="129"/>
    </font>
    <font>
      <b/>
      <sz val="8"/>
      <name val="돋움"/>
      <family val="3"/>
      <charset val="129"/>
    </font>
    <font>
      <sz val="9"/>
      <name val="돋움"/>
      <family val="3"/>
      <charset val="129"/>
    </font>
    <font>
      <sz val="10"/>
      <name val="돋움"/>
      <family val="3"/>
      <charset val="129"/>
    </font>
    <font>
      <b/>
      <sz val="10"/>
      <name val="돋움"/>
      <family val="3"/>
      <charset val="129"/>
    </font>
    <font>
      <sz val="11"/>
      <color theme="1"/>
      <name val="맑은 고딕"/>
      <family val="3"/>
      <charset val="129"/>
      <scheme val="minor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</borders>
  <cellStyleXfs count="5">
    <xf numFmtId="0" fontId="0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0" fontId="1" fillId="0" borderId="0">
      <alignment vertical="center"/>
    </xf>
  </cellStyleXfs>
  <cellXfs count="100">
    <xf numFmtId="0" fontId="0" fillId="0" borderId="0" xfId="0">
      <alignment vertical="center"/>
    </xf>
    <xf numFmtId="0" fontId="3" fillId="0" borderId="0" xfId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1">
      <alignment vertical="center"/>
    </xf>
    <xf numFmtId="0" fontId="6" fillId="0" borderId="0" xfId="1" applyFont="1" applyAlignment="1">
      <alignment horizontal="center" vertical="center"/>
    </xf>
    <xf numFmtId="0" fontId="7" fillId="0" borderId="1" xfId="1" applyFont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7" fillId="0" borderId="3" xfId="1" applyFont="1" applyBorder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7" fillId="0" borderId="1" xfId="0" applyFont="1" applyBorder="1" applyAlignment="1">
      <alignment horizontal="right" vertical="center"/>
    </xf>
    <xf numFmtId="0" fontId="9" fillId="0" borderId="1" xfId="0" applyFont="1" applyBorder="1" applyAlignment="1">
      <alignment horizontal="right" vertical="center"/>
    </xf>
    <xf numFmtId="0" fontId="7" fillId="0" borderId="5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 shrinkToFit="1"/>
    </xf>
    <xf numFmtId="0" fontId="7" fillId="0" borderId="8" xfId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9" xfId="1" applyFont="1" applyBorder="1" applyAlignment="1">
      <alignment horizontal="center" vertical="center"/>
    </xf>
    <xf numFmtId="0" fontId="8" fillId="0" borderId="10" xfId="1" applyFont="1" applyBorder="1" applyAlignment="1">
      <alignment horizontal="center" vertical="center"/>
    </xf>
    <xf numFmtId="3" fontId="7" fillId="0" borderId="11" xfId="1" applyNumberFormat="1" applyFont="1" applyBorder="1" applyAlignment="1">
      <alignment horizontal="right" vertical="center"/>
    </xf>
    <xf numFmtId="3" fontId="7" fillId="0" borderId="12" xfId="1" applyNumberFormat="1" applyFont="1" applyBorder="1" applyAlignment="1">
      <alignment horizontal="right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10" fillId="0" borderId="0" xfId="1" applyFont="1">
      <alignment vertical="center"/>
    </xf>
    <xf numFmtId="0" fontId="8" fillId="0" borderId="13" xfId="1" applyFont="1" applyBorder="1" applyAlignment="1">
      <alignment horizontal="center" vertical="center"/>
    </xf>
    <xf numFmtId="0" fontId="8" fillId="0" borderId="14" xfId="1" applyFont="1" applyBorder="1" applyAlignment="1">
      <alignment horizontal="center" vertical="center"/>
    </xf>
    <xf numFmtId="3" fontId="8" fillId="0" borderId="15" xfId="1" applyNumberFormat="1" applyFont="1" applyBorder="1">
      <alignment vertical="center"/>
    </xf>
    <xf numFmtId="3" fontId="8" fillId="0" borderId="16" xfId="1" applyNumberFormat="1" applyFont="1" applyBorder="1" applyAlignment="1">
      <alignment horizontal="right" vertical="center"/>
    </xf>
    <xf numFmtId="0" fontId="8" fillId="0" borderId="17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3" fontId="7" fillId="0" borderId="11" xfId="0" applyNumberFormat="1" applyFont="1" applyBorder="1" applyAlignment="1">
      <alignment horizontal="right" vertical="center"/>
    </xf>
    <xf numFmtId="3" fontId="7" fillId="0" borderId="11" xfId="0" applyNumberFormat="1" applyFont="1" applyBorder="1" applyAlignment="1">
      <alignment vertical="center"/>
    </xf>
    <xf numFmtId="3" fontId="7" fillId="0" borderId="12" xfId="0" applyNumberFormat="1" applyFont="1" applyBorder="1" applyAlignment="1">
      <alignment horizontal="right" vertical="center"/>
    </xf>
    <xf numFmtId="0" fontId="8" fillId="0" borderId="18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3" fontId="8" fillId="0" borderId="15" xfId="0" applyNumberFormat="1" applyFont="1" applyBorder="1" applyAlignment="1">
      <alignment vertical="center"/>
    </xf>
    <xf numFmtId="3" fontId="8" fillId="0" borderId="16" xfId="0" applyNumberFormat="1" applyFont="1" applyBorder="1" applyAlignment="1">
      <alignment horizontal="right" vertical="center"/>
    </xf>
    <xf numFmtId="0" fontId="8" fillId="0" borderId="19" xfId="0" applyFont="1" applyBorder="1" applyAlignment="1">
      <alignment horizontal="center" vertical="center"/>
    </xf>
    <xf numFmtId="3" fontId="8" fillId="0" borderId="15" xfId="0" applyNumberFormat="1" applyFont="1" applyBorder="1">
      <alignment vertical="center"/>
    </xf>
    <xf numFmtId="0" fontId="8" fillId="0" borderId="20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3" fontId="8" fillId="0" borderId="23" xfId="0" applyNumberFormat="1" applyFont="1" applyBorder="1" applyAlignment="1">
      <alignment vertical="center"/>
    </xf>
    <xf numFmtId="3" fontId="8" fillId="0" borderId="24" xfId="0" applyNumberFormat="1" applyFont="1" applyBorder="1" applyAlignment="1">
      <alignment horizontal="right" vertical="center"/>
    </xf>
    <xf numFmtId="0" fontId="8" fillId="0" borderId="25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3" fontId="8" fillId="0" borderId="27" xfId="0" applyNumberFormat="1" applyFont="1" applyBorder="1" applyAlignment="1">
      <alignment vertical="center"/>
    </xf>
    <xf numFmtId="3" fontId="8" fillId="0" borderId="28" xfId="0" applyNumberFormat="1" applyFont="1" applyBorder="1" applyAlignment="1">
      <alignment horizontal="right" vertical="center"/>
    </xf>
    <xf numFmtId="0" fontId="8" fillId="0" borderId="18" xfId="1" applyFont="1" applyBorder="1" applyAlignment="1">
      <alignment horizontal="center" vertical="center"/>
    </xf>
    <xf numFmtId="0" fontId="8" fillId="0" borderId="29" xfId="1" applyFont="1" applyBorder="1" applyAlignment="1">
      <alignment horizontal="center" vertical="center"/>
    </xf>
    <xf numFmtId="3" fontId="8" fillId="0" borderId="22" xfId="1" applyNumberFormat="1" applyFont="1" applyBorder="1" applyAlignment="1">
      <alignment horizontal="right" vertical="center"/>
    </xf>
    <xf numFmtId="3" fontId="8" fillId="0" borderId="22" xfId="0" applyNumberFormat="1" applyFont="1" applyBorder="1" applyAlignment="1">
      <alignment horizontal="right" vertical="center"/>
    </xf>
    <xf numFmtId="0" fontId="8" fillId="0" borderId="0" xfId="0" applyFont="1" applyBorder="1" applyAlignment="1">
      <alignment horizontal="center" vertical="center"/>
    </xf>
    <xf numFmtId="41" fontId="8" fillId="0" borderId="0" xfId="0" applyNumberFormat="1" applyFont="1" applyBorder="1" applyAlignment="1">
      <alignment horizontal="right" vertical="center"/>
    </xf>
    <xf numFmtId="41" fontId="8" fillId="0" borderId="0" xfId="0" applyNumberFormat="1" applyFont="1" applyBorder="1">
      <alignment vertical="center"/>
    </xf>
    <xf numFmtId="3" fontId="8" fillId="0" borderId="0" xfId="0" applyNumberFormat="1" applyFont="1" applyBorder="1" applyAlignment="1">
      <alignment horizontal="right" vertical="center"/>
    </xf>
    <xf numFmtId="0" fontId="11" fillId="0" borderId="0" xfId="0" applyFont="1">
      <alignment vertical="center"/>
    </xf>
    <xf numFmtId="0" fontId="8" fillId="0" borderId="25" xfId="1" applyFont="1" applyBorder="1" applyAlignment="1">
      <alignment horizontal="center" vertical="center"/>
    </xf>
    <xf numFmtId="0" fontId="8" fillId="0" borderId="26" xfId="1" applyFont="1" applyBorder="1" applyAlignment="1">
      <alignment horizontal="center" vertical="center"/>
    </xf>
    <xf numFmtId="3" fontId="8" fillId="0" borderId="27" xfId="1" applyNumberFormat="1" applyFont="1" applyBorder="1">
      <alignment vertical="center"/>
    </xf>
    <xf numFmtId="3" fontId="8" fillId="0" borderId="27" xfId="0" applyNumberFormat="1" applyFont="1" applyBorder="1">
      <alignment vertical="center"/>
    </xf>
    <xf numFmtId="3" fontId="8" fillId="0" borderId="28" xfId="1" applyNumberFormat="1" applyFont="1" applyBorder="1" applyAlignment="1">
      <alignment horizontal="right" vertical="center"/>
    </xf>
    <xf numFmtId="0" fontId="8" fillId="0" borderId="0" xfId="1" applyFont="1" applyBorder="1" applyAlignment="1">
      <alignment horizontal="center" vertical="center"/>
    </xf>
    <xf numFmtId="41" fontId="8" fillId="0" borderId="0" xfId="1" applyNumberFormat="1" applyFont="1" applyBorder="1" applyAlignment="1">
      <alignment horizontal="right" vertical="center"/>
    </xf>
    <xf numFmtId="41" fontId="8" fillId="0" borderId="0" xfId="1" applyNumberFormat="1" applyFont="1" applyBorder="1">
      <alignment vertical="center"/>
    </xf>
    <xf numFmtId="3" fontId="8" fillId="0" borderId="0" xfId="1" applyNumberFormat="1" applyFont="1" applyBorder="1" applyAlignment="1">
      <alignment horizontal="right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3" fontId="7" fillId="0" borderId="12" xfId="0" applyNumberFormat="1" applyFont="1" applyBorder="1" applyAlignment="1">
      <alignment vertical="center"/>
    </xf>
    <xf numFmtId="0" fontId="5" fillId="0" borderId="0" xfId="1" applyFont="1">
      <alignment vertical="center"/>
    </xf>
    <xf numFmtId="3" fontId="7" fillId="0" borderId="7" xfId="0" applyNumberFormat="1" applyFont="1" applyBorder="1" applyAlignment="1">
      <alignment horizontal="center" vertical="center"/>
    </xf>
    <xf numFmtId="3" fontId="7" fillId="0" borderId="7" xfId="0" applyNumberFormat="1" applyFont="1" applyBorder="1" applyAlignment="1">
      <alignment horizontal="center" vertical="center" shrinkToFit="1"/>
    </xf>
    <xf numFmtId="0" fontId="8" fillId="0" borderId="20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3" fontId="8" fillId="0" borderId="31" xfId="0" applyNumberFormat="1" applyFont="1" applyBorder="1" applyAlignment="1">
      <alignment vertical="center"/>
    </xf>
    <xf numFmtId="3" fontId="7" fillId="0" borderId="32" xfId="0" applyNumberFormat="1" applyFont="1" applyBorder="1" applyAlignment="1">
      <alignment vertical="center"/>
    </xf>
    <xf numFmtId="3" fontId="7" fillId="0" borderId="11" xfId="1" applyNumberFormat="1" applyFont="1" applyBorder="1" applyAlignment="1">
      <alignment vertical="center"/>
    </xf>
    <xf numFmtId="3" fontId="7" fillId="0" borderId="12" xfId="1" applyNumberFormat="1" applyFont="1" applyBorder="1" applyAlignment="1">
      <alignment vertical="center"/>
    </xf>
    <xf numFmtId="3" fontId="8" fillId="0" borderId="22" xfId="0" applyNumberFormat="1" applyFont="1" applyBorder="1">
      <alignment vertical="center"/>
    </xf>
    <xf numFmtId="3" fontId="7" fillId="0" borderId="16" xfId="0" applyNumberFormat="1" applyFont="1" applyBorder="1" applyAlignment="1">
      <alignment vertical="center"/>
    </xf>
    <xf numFmtId="0" fontId="8" fillId="0" borderId="18" xfId="1" applyFont="1" applyBorder="1" applyAlignment="1">
      <alignment horizontal="center" vertical="center"/>
    </xf>
    <xf numFmtId="3" fontId="7" fillId="0" borderId="16" xfId="1" applyNumberFormat="1" applyFont="1" applyBorder="1" applyAlignment="1">
      <alignment vertical="center"/>
    </xf>
    <xf numFmtId="0" fontId="8" fillId="0" borderId="19" xfId="1" applyFont="1" applyBorder="1" applyAlignment="1">
      <alignment horizontal="center" vertical="center"/>
    </xf>
    <xf numFmtId="0" fontId="8" fillId="0" borderId="22" xfId="1" applyFont="1" applyBorder="1" applyAlignment="1">
      <alignment horizontal="center" vertical="center"/>
    </xf>
    <xf numFmtId="3" fontId="7" fillId="0" borderId="28" xfId="0" applyNumberFormat="1" applyFont="1" applyBorder="1" applyAlignment="1">
      <alignment vertical="center"/>
    </xf>
    <xf numFmtId="0" fontId="8" fillId="0" borderId="20" xfId="1" applyFont="1" applyBorder="1" applyAlignment="1">
      <alignment horizontal="center" vertical="center"/>
    </xf>
    <xf numFmtId="0" fontId="11" fillId="0" borderId="0" xfId="1" applyFont="1" applyBorder="1" applyAlignment="1">
      <alignment horizontal="center" vertical="center"/>
    </xf>
    <xf numFmtId="41" fontId="5" fillId="0" borderId="0" xfId="1" applyNumberFormat="1" applyFont="1">
      <alignment vertical="center"/>
    </xf>
    <xf numFmtId="3" fontId="7" fillId="0" borderId="28" xfId="1" applyNumberFormat="1" applyFont="1" applyBorder="1" applyAlignment="1">
      <alignment vertical="center"/>
    </xf>
    <xf numFmtId="41" fontId="8" fillId="0" borderId="0" xfId="1" applyNumberFormat="1" applyFont="1" applyBorder="1" applyAlignment="1">
      <alignment vertical="center"/>
    </xf>
    <xf numFmtId="41" fontId="7" fillId="0" borderId="0" xfId="1" applyNumberFormat="1" applyFont="1" applyBorder="1" applyAlignment="1">
      <alignment vertical="center"/>
    </xf>
    <xf numFmtId="41" fontId="11" fillId="0" borderId="0" xfId="1" applyNumberFormat="1" applyFont="1" applyBorder="1" applyAlignment="1">
      <alignment vertical="center"/>
    </xf>
    <xf numFmtId="41" fontId="12" fillId="0" borderId="0" xfId="1" applyNumberFormat="1" applyFont="1" applyBorder="1" applyAlignment="1">
      <alignment vertical="center"/>
    </xf>
  </cellXfs>
  <cellStyles count="5">
    <cellStyle name="쉼표 [0] 2" xfId="2"/>
    <cellStyle name="표준" xfId="0" builtinId="0"/>
    <cellStyle name="표준 2" xfId="1"/>
    <cellStyle name="표준 3" xfId="3"/>
    <cellStyle name="표준 4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tabSelected="1" workbookViewId="0">
      <selection activeCell="H24" sqref="H24"/>
    </sheetView>
  </sheetViews>
  <sheetFormatPr defaultRowHeight="13.5" x14ac:dyDescent="0.3"/>
  <cols>
    <col min="1" max="1" width="17.75" style="76" customWidth="1"/>
    <col min="2" max="2" width="16.25" style="76" customWidth="1"/>
    <col min="3" max="4" width="17.125" style="76" customWidth="1"/>
    <col min="5" max="5" width="16" style="76" customWidth="1"/>
    <col min="6" max="10" width="15.5" style="76" customWidth="1"/>
    <col min="11" max="256" width="9" style="3"/>
    <col min="257" max="261" width="17.75" style="3" customWidth="1"/>
    <col min="262" max="266" width="15.5" style="3" customWidth="1"/>
    <col min="267" max="512" width="9" style="3"/>
    <col min="513" max="517" width="17.75" style="3" customWidth="1"/>
    <col min="518" max="522" width="15.5" style="3" customWidth="1"/>
    <col min="523" max="768" width="9" style="3"/>
    <col min="769" max="773" width="17.75" style="3" customWidth="1"/>
    <col min="774" max="778" width="15.5" style="3" customWidth="1"/>
    <col min="779" max="1024" width="9" style="3"/>
    <col min="1025" max="1029" width="17.75" style="3" customWidth="1"/>
    <col min="1030" max="1034" width="15.5" style="3" customWidth="1"/>
    <col min="1035" max="1280" width="9" style="3"/>
    <col min="1281" max="1285" width="17.75" style="3" customWidth="1"/>
    <col min="1286" max="1290" width="15.5" style="3" customWidth="1"/>
    <col min="1291" max="1536" width="9" style="3"/>
    <col min="1537" max="1541" width="17.75" style="3" customWidth="1"/>
    <col min="1542" max="1546" width="15.5" style="3" customWidth="1"/>
    <col min="1547" max="1792" width="9" style="3"/>
    <col min="1793" max="1797" width="17.75" style="3" customWidth="1"/>
    <col min="1798" max="1802" width="15.5" style="3" customWidth="1"/>
    <col min="1803" max="2048" width="9" style="3"/>
    <col min="2049" max="2053" width="17.75" style="3" customWidth="1"/>
    <col min="2054" max="2058" width="15.5" style="3" customWidth="1"/>
    <col min="2059" max="2304" width="9" style="3"/>
    <col min="2305" max="2309" width="17.75" style="3" customWidth="1"/>
    <col min="2310" max="2314" width="15.5" style="3" customWidth="1"/>
    <col min="2315" max="2560" width="9" style="3"/>
    <col min="2561" max="2565" width="17.75" style="3" customWidth="1"/>
    <col min="2566" max="2570" width="15.5" style="3" customWidth="1"/>
    <col min="2571" max="2816" width="9" style="3"/>
    <col min="2817" max="2821" width="17.75" style="3" customWidth="1"/>
    <col min="2822" max="2826" width="15.5" style="3" customWidth="1"/>
    <col min="2827" max="3072" width="9" style="3"/>
    <col min="3073" max="3077" width="17.75" style="3" customWidth="1"/>
    <col min="3078" max="3082" width="15.5" style="3" customWidth="1"/>
    <col min="3083" max="3328" width="9" style="3"/>
    <col min="3329" max="3333" width="17.75" style="3" customWidth="1"/>
    <col min="3334" max="3338" width="15.5" style="3" customWidth="1"/>
    <col min="3339" max="3584" width="9" style="3"/>
    <col min="3585" max="3589" width="17.75" style="3" customWidth="1"/>
    <col min="3590" max="3594" width="15.5" style="3" customWidth="1"/>
    <col min="3595" max="3840" width="9" style="3"/>
    <col min="3841" max="3845" width="17.75" style="3" customWidth="1"/>
    <col min="3846" max="3850" width="15.5" style="3" customWidth="1"/>
    <col min="3851" max="4096" width="9" style="3"/>
    <col min="4097" max="4101" width="17.75" style="3" customWidth="1"/>
    <col min="4102" max="4106" width="15.5" style="3" customWidth="1"/>
    <col min="4107" max="4352" width="9" style="3"/>
    <col min="4353" max="4357" width="17.75" style="3" customWidth="1"/>
    <col min="4358" max="4362" width="15.5" style="3" customWidth="1"/>
    <col min="4363" max="4608" width="9" style="3"/>
    <col min="4609" max="4613" width="17.75" style="3" customWidth="1"/>
    <col min="4614" max="4618" width="15.5" style="3" customWidth="1"/>
    <col min="4619" max="4864" width="9" style="3"/>
    <col min="4865" max="4869" width="17.75" style="3" customWidth="1"/>
    <col min="4870" max="4874" width="15.5" style="3" customWidth="1"/>
    <col min="4875" max="5120" width="9" style="3"/>
    <col min="5121" max="5125" width="17.75" style="3" customWidth="1"/>
    <col min="5126" max="5130" width="15.5" style="3" customWidth="1"/>
    <col min="5131" max="5376" width="9" style="3"/>
    <col min="5377" max="5381" width="17.75" style="3" customWidth="1"/>
    <col min="5382" max="5386" width="15.5" style="3" customWidth="1"/>
    <col min="5387" max="5632" width="9" style="3"/>
    <col min="5633" max="5637" width="17.75" style="3" customWidth="1"/>
    <col min="5638" max="5642" width="15.5" style="3" customWidth="1"/>
    <col min="5643" max="5888" width="9" style="3"/>
    <col min="5889" max="5893" width="17.75" style="3" customWidth="1"/>
    <col min="5894" max="5898" width="15.5" style="3" customWidth="1"/>
    <col min="5899" max="6144" width="9" style="3"/>
    <col min="6145" max="6149" width="17.75" style="3" customWidth="1"/>
    <col min="6150" max="6154" width="15.5" style="3" customWidth="1"/>
    <col min="6155" max="6400" width="9" style="3"/>
    <col min="6401" max="6405" width="17.75" style="3" customWidth="1"/>
    <col min="6406" max="6410" width="15.5" style="3" customWidth="1"/>
    <col min="6411" max="6656" width="9" style="3"/>
    <col min="6657" max="6661" width="17.75" style="3" customWidth="1"/>
    <col min="6662" max="6666" width="15.5" style="3" customWidth="1"/>
    <col min="6667" max="6912" width="9" style="3"/>
    <col min="6913" max="6917" width="17.75" style="3" customWidth="1"/>
    <col min="6918" max="6922" width="15.5" style="3" customWidth="1"/>
    <col min="6923" max="7168" width="9" style="3"/>
    <col min="7169" max="7173" width="17.75" style="3" customWidth="1"/>
    <col min="7174" max="7178" width="15.5" style="3" customWidth="1"/>
    <col min="7179" max="7424" width="9" style="3"/>
    <col min="7425" max="7429" width="17.75" style="3" customWidth="1"/>
    <col min="7430" max="7434" width="15.5" style="3" customWidth="1"/>
    <col min="7435" max="7680" width="9" style="3"/>
    <col min="7681" max="7685" width="17.75" style="3" customWidth="1"/>
    <col min="7686" max="7690" width="15.5" style="3" customWidth="1"/>
    <col min="7691" max="7936" width="9" style="3"/>
    <col min="7937" max="7941" width="17.75" style="3" customWidth="1"/>
    <col min="7942" max="7946" width="15.5" style="3" customWidth="1"/>
    <col min="7947" max="8192" width="9" style="3"/>
    <col min="8193" max="8197" width="17.75" style="3" customWidth="1"/>
    <col min="8198" max="8202" width="15.5" style="3" customWidth="1"/>
    <col min="8203" max="8448" width="9" style="3"/>
    <col min="8449" max="8453" width="17.75" style="3" customWidth="1"/>
    <col min="8454" max="8458" width="15.5" style="3" customWidth="1"/>
    <col min="8459" max="8704" width="9" style="3"/>
    <col min="8705" max="8709" width="17.75" style="3" customWidth="1"/>
    <col min="8710" max="8714" width="15.5" style="3" customWidth="1"/>
    <col min="8715" max="8960" width="9" style="3"/>
    <col min="8961" max="8965" width="17.75" style="3" customWidth="1"/>
    <col min="8966" max="8970" width="15.5" style="3" customWidth="1"/>
    <col min="8971" max="9216" width="9" style="3"/>
    <col min="9217" max="9221" width="17.75" style="3" customWidth="1"/>
    <col min="9222" max="9226" width="15.5" style="3" customWidth="1"/>
    <col min="9227" max="9472" width="9" style="3"/>
    <col min="9473" max="9477" width="17.75" style="3" customWidth="1"/>
    <col min="9478" max="9482" width="15.5" style="3" customWidth="1"/>
    <col min="9483" max="9728" width="9" style="3"/>
    <col min="9729" max="9733" width="17.75" style="3" customWidth="1"/>
    <col min="9734" max="9738" width="15.5" style="3" customWidth="1"/>
    <col min="9739" max="9984" width="9" style="3"/>
    <col min="9985" max="9989" width="17.75" style="3" customWidth="1"/>
    <col min="9990" max="9994" width="15.5" style="3" customWidth="1"/>
    <col min="9995" max="10240" width="9" style="3"/>
    <col min="10241" max="10245" width="17.75" style="3" customWidth="1"/>
    <col min="10246" max="10250" width="15.5" style="3" customWidth="1"/>
    <col min="10251" max="10496" width="9" style="3"/>
    <col min="10497" max="10501" width="17.75" style="3" customWidth="1"/>
    <col min="10502" max="10506" width="15.5" style="3" customWidth="1"/>
    <col min="10507" max="10752" width="9" style="3"/>
    <col min="10753" max="10757" width="17.75" style="3" customWidth="1"/>
    <col min="10758" max="10762" width="15.5" style="3" customWidth="1"/>
    <col min="10763" max="11008" width="9" style="3"/>
    <col min="11009" max="11013" width="17.75" style="3" customWidth="1"/>
    <col min="11014" max="11018" width="15.5" style="3" customWidth="1"/>
    <col min="11019" max="11264" width="9" style="3"/>
    <col min="11265" max="11269" width="17.75" style="3" customWidth="1"/>
    <col min="11270" max="11274" width="15.5" style="3" customWidth="1"/>
    <col min="11275" max="11520" width="9" style="3"/>
    <col min="11521" max="11525" width="17.75" style="3" customWidth="1"/>
    <col min="11526" max="11530" width="15.5" style="3" customWidth="1"/>
    <col min="11531" max="11776" width="9" style="3"/>
    <col min="11777" max="11781" width="17.75" style="3" customWidth="1"/>
    <col min="11782" max="11786" width="15.5" style="3" customWidth="1"/>
    <col min="11787" max="12032" width="9" style="3"/>
    <col min="12033" max="12037" width="17.75" style="3" customWidth="1"/>
    <col min="12038" max="12042" width="15.5" style="3" customWidth="1"/>
    <col min="12043" max="12288" width="9" style="3"/>
    <col min="12289" max="12293" width="17.75" style="3" customWidth="1"/>
    <col min="12294" max="12298" width="15.5" style="3" customWidth="1"/>
    <col min="12299" max="12544" width="9" style="3"/>
    <col min="12545" max="12549" width="17.75" style="3" customWidth="1"/>
    <col min="12550" max="12554" width="15.5" style="3" customWidth="1"/>
    <col min="12555" max="12800" width="9" style="3"/>
    <col min="12801" max="12805" width="17.75" style="3" customWidth="1"/>
    <col min="12806" max="12810" width="15.5" style="3" customWidth="1"/>
    <col min="12811" max="13056" width="9" style="3"/>
    <col min="13057" max="13061" width="17.75" style="3" customWidth="1"/>
    <col min="13062" max="13066" width="15.5" style="3" customWidth="1"/>
    <col min="13067" max="13312" width="9" style="3"/>
    <col min="13313" max="13317" width="17.75" style="3" customWidth="1"/>
    <col min="13318" max="13322" width="15.5" style="3" customWidth="1"/>
    <col min="13323" max="13568" width="9" style="3"/>
    <col min="13569" max="13573" width="17.75" style="3" customWidth="1"/>
    <col min="13574" max="13578" width="15.5" style="3" customWidth="1"/>
    <col min="13579" max="13824" width="9" style="3"/>
    <col min="13825" max="13829" width="17.75" style="3" customWidth="1"/>
    <col min="13830" max="13834" width="15.5" style="3" customWidth="1"/>
    <col min="13835" max="14080" width="9" style="3"/>
    <col min="14081" max="14085" width="17.75" style="3" customWidth="1"/>
    <col min="14086" max="14090" width="15.5" style="3" customWidth="1"/>
    <col min="14091" max="14336" width="9" style="3"/>
    <col min="14337" max="14341" width="17.75" style="3" customWidth="1"/>
    <col min="14342" max="14346" width="15.5" style="3" customWidth="1"/>
    <col min="14347" max="14592" width="9" style="3"/>
    <col min="14593" max="14597" width="17.75" style="3" customWidth="1"/>
    <col min="14598" max="14602" width="15.5" style="3" customWidth="1"/>
    <col min="14603" max="14848" width="9" style="3"/>
    <col min="14849" max="14853" width="17.75" style="3" customWidth="1"/>
    <col min="14854" max="14858" width="15.5" style="3" customWidth="1"/>
    <col min="14859" max="15104" width="9" style="3"/>
    <col min="15105" max="15109" width="17.75" style="3" customWidth="1"/>
    <col min="15110" max="15114" width="15.5" style="3" customWidth="1"/>
    <col min="15115" max="15360" width="9" style="3"/>
    <col min="15361" max="15365" width="17.75" style="3" customWidth="1"/>
    <col min="15366" max="15370" width="15.5" style="3" customWidth="1"/>
    <col min="15371" max="15616" width="9" style="3"/>
    <col min="15617" max="15621" width="17.75" style="3" customWidth="1"/>
    <col min="15622" max="15626" width="15.5" style="3" customWidth="1"/>
    <col min="15627" max="15872" width="9" style="3"/>
    <col min="15873" max="15877" width="17.75" style="3" customWidth="1"/>
    <col min="15878" max="15882" width="15.5" style="3" customWidth="1"/>
    <col min="15883" max="16128" width="9" style="3"/>
    <col min="16129" max="16133" width="17.75" style="3" customWidth="1"/>
    <col min="16134" max="16138" width="15.5" style="3" customWidth="1"/>
    <col min="16139" max="16384" width="9" style="3"/>
  </cols>
  <sheetData>
    <row r="1" spans="1:10" ht="39" customHeight="1" x14ac:dyDescent="0.3">
      <c r="A1" s="1" t="s">
        <v>72</v>
      </c>
      <c r="B1" s="1"/>
      <c r="C1" s="1"/>
      <c r="D1" s="1"/>
      <c r="E1" s="1"/>
      <c r="F1" s="2" t="s">
        <v>73</v>
      </c>
      <c r="G1" s="2"/>
      <c r="H1" s="2"/>
      <c r="I1" s="2"/>
      <c r="J1" s="2"/>
    </row>
    <row r="2" spans="1:10" ht="16.5" customHeight="1" x14ac:dyDescent="0.3">
      <c r="A2" s="4"/>
      <c r="B2" s="4"/>
      <c r="C2" s="4"/>
      <c r="D2" s="5" t="s">
        <v>0</v>
      </c>
      <c r="E2" s="5"/>
      <c r="F2" s="6"/>
      <c r="G2" s="6"/>
      <c r="H2" s="6"/>
      <c r="I2" s="6"/>
      <c r="J2" s="6"/>
    </row>
    <row r="3" spans="1:10" ht="21.95" customHeight="1" x14ac:dyDescent="0.3">
      <c r="A3" s="7" t="s">
        <v>1</v>
      </c>
      <c r="B3" s="8"/>
      <c r="C3" s="8"/>
      <c r="D3" s="8"/>
      <c r="E3" s="9"/>
      <c r="F3" s="10"/>
      <c r="G3" s="10"/>
      <c r="H3" s="11"/>
      <c r="I3" s="12" t="s">
        <v>2</v>
      </c>
      <c r="J3" s="13"/>
    </row>
    <row r="4" spans="1:10" ht="21.95" customHeight="1" thickBot="1" x14ac:dyDescent="0.35">
      <c r="A4" s="14" t="s">
        <v>3</v>
      </c>
      <c r="B4" s="15" t="s">
        <v>4</v>
      </c>
      <c r="C4" s="16" t="s">
        <v>5</v>
      </c>
      <c r="D4" s="17" t="s">
        <v>6</v>
      </c>
      <c r="E4" s="18" t="s">
        <v>7</v>
      </c>
      <c r="F4" s="19" t="s">
        <v>1</v>
      </c>
      <c r="G4" s="20"/>
      <c r="H4" s="20"/>
      <c r="I4" s="20"/>
      <c r="J4" s="21"/>
    </row>
    <row r="5" spans="1:10" s="29" customFormat="1" ht="21" customHeight="1" thickTop="1" thickBot="1" x14ac:dyDescent="0.35">
      <c r="A5" s="22" t="s">
        <v>8</v>
      </c>
      <c r="B5" s="23"/>
      <c r="C5" s="24">
        <f>C6+C9+C10+C11+C12+C13+C14+C15</f>
        <v>2945940490</v>
      </c>
      <c r="D5" s="24">
        <f>D6+D9+D10+D11+D12+D13+D14+D15</f>
        <v>3349405350</v>
      </c>
      <c r="E5" s="25">
        <f>E6+E9+E10+E11+E12+E13+E14+E15</f>
        <v>403464860</v>
      </c>
      <c r="F5" s="26" t="s">
        <v>3</v>
      </c>
      <c r="G5" s="27" t="s">
        <v>4</v>
      </c>
      <c r="H5" s="16" t="s">
        <v>5</v>
      </c>
      <c r="I5" s="17" t="s">
        <v>6</v>
      </c>
      <c r="J5" s="28" t="s">
        <v>7</v>
      </c>
    </row>
    <row r="6" spans="1:10" ht="21" customHeight="1" thickTop="1" x14ac:dyDescent="0.3">
      <c r="A6" s="30" t="s">
        <v>9</v>
      </c>
      <c r="B6" s="31" t="s">
        <v>10</v>
      </c>
      <c r="C6" s="32">
        <v>562205780</v>
      </c>
      <c r="D6" s="32">
        <v>617562200</v>
      </c>
      <c r="E6" s="33">
        <f>D6-C6</f>
        <v>55356420</v>
      </c>
      <c r="F6" s="34" t="s">
        <v>8</v>
      </c>
      <c r="G6" s="35"/>
      <c r="H6" s="36">
        <f>H7+H8+H9+H10+H12+H11</f>
        <v>426388320</v>
      </c>
      <c r="I6" s="37">
        <f>I7+I8+I9+I10+I11+I12</f>
        <v>517054960</v>
      </c>
      <c r="J6" s="38">
        <f>J7+J8+J9+J10+J11+J12</f>
        <v>90666640</v>
      </c>
    </row>
    <row r="7" spans="1:10" ht="21" customHeight="1" x14ac:dyDescent="0.3">
      <c r="A7" s="30" t="s">
        <v>11</v>
      </c>
      <c r="B7" s="31" t="s">
        <v>12</v>
      </c>
      <c r="C7" s="32">
        <v>0</v>
      </c>
      <c r="D7" s="32">
        <v>0</v>
      </c>
      <c r="E7" s="33">
        <f t="shared" ref="E7:E15" si="0">D7-C7</f>
        <v>0</v>
      </c>
      <c r="F7" s="39" t="s">
        <v>13</v>
      </c>
      <c r="G7" s="40" t="s">
        <v>14</v>
      </c>
      <c r="H7" s="41">
        <v>86666640</v>
      </c>
      <c r="I7" s="41">
        <v>86666640</v>
      </c>
      <c r="J7" s="42">
        <f t="shared" ref="J7:J12" si="1">I7-H7</f>
        <v>0</v>
      </c>
    </row>
    <row r="8" spans="1:10" ht="21" customHeight="1" x14ac:dyDescent="0.3">
      <c r="A8" s="30" t="s">
        <v>15</v>
      </c>
      <c r="B8" s="31" t="s">
        <v>16</v>
      </c>
      <c r="C8" s="32">
        <v>0</v>
      </c>
      <c r="D8" s="32">
        <v>0</v>
      </c>
      <c r="E8" s="33">
        <f t="shared" si="0"/>
        <v>0</v>
      </c>
      <c r="F8" s="43"/>
      <c r="G8" s="40" t="s">
        <v>17</v>
      </c>
      <c r="H8" s="41">
        <v>0</v>
      </c>
      <c r="I8" s="41">
        <v>0</v>
      </c>
      <c r="J8" s="42">
        <f t="shared" si="1"/>
        <v>0</v>
      </c>
    </row>
    <row r="9" spans="1:10" ht="21" customHeight="1" x14ac:dyDescent="0.3">
      <c r="A9" s="30" t="s">
        <v>18</v>
      </c>
      <c r="B9" s="31" t="s">
        <v>19</v>
      </c>
      <c r="C9" s="32">
        <v>186812320</v>
      </c>
      <c r="D9" s="44">
        <v>209381160</v>
      </c>
      <c r="E9" s="33">
        <f t="shared" si="0"/>
        <v>22568840</v>
      </c>
      <c r="F9" s="45"/>
      <c r="G9" s="40" t="s">
        <v>20</v>
      </c>
      <c r="H9" s="41">
        <v>0</v>
      </c>
      <c r="I9" s="41">
        <v>0</v>
      </c>
      <c r="J9" s="42">
        <f t="shared" si="1"/>
        <v>0</v>
      </c>
    </row>
    <row r="10" spans="1:10" ht="21" customHeight="1" x14ac:dyDescent="0.3">
      <c r="A10" s="30" t="s">
        <v>21</v>
      </c>
      <c r="B10" s="31" t="s">
        <v>22</v>
      </c>
      <c r="C10" s="32">
        <v>18000000</v>
      </c>
      <c r="D10" s="44">
        <v>25000000</v>
      </c>
      <c r="E10" s="33">
        <f t="shared" si="0"/>
        <v>7000000</v>
      </c>
      <c r="F10" s="46" t="s">
        <v>23</v>
      </c>
      <c r="G10" s="40" t="s">
        <v>23</v>
      </c>
      <c r="H10" s="41">
        <v>24000000</v>
      </c>
      <c r="I10" s="41">
        <v>0</v>
      </c>
      <c r="J10" s="42">
        <f t="shared" si="1"/>
        <v>-24000000</v>
      </c>
    </row>
    <row r="11" spans="1:10" ht="21" customHeight="1" x14ac:dyDescent="0.3">
      <c r="A11" s="30" t="s">
        <v>24</v>
      </c>
      <c r="B11" s="31" t="s">
        <v>25</v>
      </c>
      <c r="C11" s="32">
        <v>2115115780</v>
      </c>
      <c r="D11" s="44">
        <v>2329341990</v>
      </c>
      <c r="E11" s="33">
        <f t="shared" si="0"/>
        <v>214226210</v>
      </c>
      <c r="F11" s="47" t="s">
        <v>26</v>
      </c>
      <c r="G11" s="48" t="s">
        <v>26</v>
      </c>
      <c r="H11" s="49">
        <v>311721680</v>
      </c>
      <c r="I11" s="49">
        <v>426388320</v>
      </c>
      <c r="J11" s="50">
        <f t="shared" si="1"/>
        <v>114666640</v>
      </c>
    </row>
    <row r="12" spans="1:10" ht="21" customHeight="1" x14ac:dyDescent="0.3">
      <c r="A12" s="30" t="s">
        <v>27</v>
      </c>
      <c r="B12" s="31" t="s">
        <v>28</v>
      </c>
      <c r="C12" s="32">
        <v>0</v>
      </c>
      <c r="D12" s="44">
        <v>0</v>
      </c>
      <c r="E12" s="33">
        <f t="shared" si="0"/>
        <v>0</v>
      </c>
      <c r="F12" s="51" t="s">
        <v>29</v>
      </c>
      <c r="G12" s="52" t="s">
        <v>30</v>
      </c>
      <c r="H12" s="53">
        <v>4000000</v>
      </c>
      <c r="I12" s="53">
        <v>4000000</v>
      </c>
      <c r="J12" s="54">
        <f t="shared" si="1"/>
        <v>0</v>
      </c>
    </row>
    <row r="13" spans="1:10" ht="21" customHeight="1" x14ac:dyDescent="0.3">
      <c r="A13" s="55" t="s">
        <v>31</v>
      </c>
      <c r="B13" s="56" t="s">
        <v>32</v>
      </c>
      <c r="C13" s="57">
        <v>0</v>
      </c>
      <c r="D13" s="58">
        <v>0</v>
      </c>
      <c r="E13" s="33">
        <f t="shared" si="0"/>
        <v>0</v>
      </c>
      <c r="F13" s="59"/>
      <c r="G13" s="59"/>
      <c r="H13" s="60"/>
      <c r="I13" s="61"/>
      <c r="J13" s="62"/>
    </row>
    <row r="14" spans="1:10" ht="21" customHeight="1" x14ac:dyDescent="0.3">
      <c r="A14" s="55" t="s">
        <v>33</v>
      </c>
      <c r="B14" s="56" t="s">
        <v>34</v>
      </c>
      <c r="C14" s="32">
        <v>22606610</v>
      </c>
      <c r="D14" s="44">
        <v>90000000</v>
      </c>
      <c r="E14" s="33">
        <f t="shared" si="0"/>
        <v>67393390</v>
      </c>
      <c r="F14" s="63"/>
      <c r="G14" s="63"/>
      <c r="H14" s="63"/>
      <c r="I14" s="63"/>
      <c r="J14" s="63"/>
    </row>
    <row r="15" spans="1:10" ht="21" customHeight="1" x14ac:dyDescent="0.3">
      <c r="A15" s="64" t="s">
        <v>35</v>
      </c>
      <c r="B15" s="65" t="s">
        <v>36</v>
      </c>
      <c r="C15" s="66">
        <v>41200000</v>
      </c>
      <c r="D15" s="67">
        <v>78120000</v>
      </c>
      <c r="E15" s="68">
        <f t="shared" si="0"/>
        <v>36920000</v>
      </c>
      <c r="F15" s="19" t="s">
        <v>37</v>
      </c>
      <c r="G15" s="20"/>
      <c r="H15" s="20"/>
      <c r="I15" s="20"/>
      <c r="J15" s="21"/>
    </row>
    <row r="16" spans="1:10" ht="21" customHeight="1" thickBot="1" x14ac:dyDescent="0.35">
      <c r="A16" s="69"/>
      <c r="B16" s="69"/>
      <c r="C16" s="70"/>
      <c r="D16" s="71"/>
      <c r="E16" s="72"/>
      <c r="F16" s="26" t="s">
        <v>3</v>
      </c>
      <c r="G16" s="27" t="s">
        <v>4</v>
      </c>
      <c r="H16" s="16" t="s">
        <v>5</v>
      </c>
      <c r="I16" s="17" t="s">
        <v>6</v>
      </c>
      <c r="J16" s="28" t="s">
        <v>7</v>
      </c>
    </row>
    <row r="17" spans="1:10" s="76" customFormat="1" ht="21" customHeight="1" thickTop="1" x14ac:dyDescent="0.3">
      <c r="A17" s="7" t="s">
        <v>37</v>
      </c>
      <c r="B17" s="8"/>
      <c r="C17" s="8"/>
      <c r="D17" s="8"/>
      <c r="E17" s="9"/>
      <c r="F17" s="73" t="s">
        <v>38</v>
      </c>
      <c r="G17" s="74"/>
      <c r="H17" s="37">
        <f>SUM(H18:H21)</f>
        <v>426388320</v>
      </c>
      <c r="I17" s="37">
        <f>SUM(I18:I21)</f>
        <v>517054960</v>
      </c>
      <c r="J17" s="75">
        <f>I17-H17</f>
        <v>90666640</v>
      </c>
    </row>
    <row r="18" spans="1:10" s="76" customFormat="1" ht="21" customHeight="1" thickBot="1" x14ac:dyDescent="0.35">
      <c r="A18" s="14" t="s">
        <v>39</v>
      </c>
      <c r="B18" s="15" t="s">
        <v>40</v>
      </c>
      <c r="C18" s="77" t="s">
        <v>41</v>
      </c>
      <c r="D18" s="78" t="s">
        <v>42</v>
      </c>
      <c r="E18" s="18" t="s">
        <v>43</v>
      </c>
      <c r="F18" s="79" t="s">
        <v>44</v>
      </c>
      <c r="G18" s="80" t="s">
        <v>45</v>
      </c>
      <c r="H18" s="81">
        <v>0</v>
      </c>
      <c r="I18" s="81">
        <v>0</v>
      </c>
      <c r="J18" s="82">
        <f>I18-H18</f>
        <v>0</v>
      </c>
    </row>
    <row r="19" spans="1:10" s="76" customFormat="1" ht="21" customHeight="1" thickTop="1" x14ac:dyDescent="0.3">
      <c r="A19" s="22" t="s">
        <v>38</v>
      </c>
      <c r="B19" s="23"/>
      <c r="C19" s="83">
        <f>C20+C21+C22+C23+C24+C25+C26+C28+C29+C30+C31+C32</f>
        <v>2945940490</v>
      </c>
      <c r="D19" s="83">
        <f>D20+D21+D22+D23+D24+D25+D26+D28+D29+D30+D31+D32</f>
        <v>3349405350</v>
      </c>
      <c r="E19" s="84">
        <f>D19-C19</f>
        <v>403464860</v>
      </c>
      <c r="F19" s="46" t="s">
        <v>46</v>
      </c>
      <c r="G19" s="40" t="s">
        <v>47</v>
      </c>
      <c r="H19" s="85">
        <v>0</v>
      </c>
      <c r="I19" s="85">
        <v>0</v>
      </c>
      <c r="J19" s="86">
        <f>I19-H19</f>
        <v>0</v>
      </c>
    </row>
    <row r="20" spans="1:10" s="76" customFormat="1" ht="21" customHeight="1" x14ac:dyDescent="0.3">
      <c r="A20" s="87" t="s">
        <v>48</v>
      </c>
      <c r="B20" s="56" t="s">
        <v>49</v>
      </c>
      <c r="C20" s="85">
        <v>2128533440</v>
      </c>
      <c r="D20" s="85">
        <v>2423512510</v>
      </c>
      <c r="E20" s="88">
        <f t="shared" ref="E20:E32" si="2">D20-C20</f>
        <v>294979070</v>
      </c>
      <c r="F20" s="46" t="s">
        <v>50</v>
      </c>
      <c r="G20" s="40" t="s">
        <v>50</v>
      </c>
      <c r="H20" s="85">
        <v>0</v>
      </c>
      <c r="I20" s="85">
        <v>15000000</v>
      </c>
      <c r="J20" s="86">
        <f>I20-H20</f>
        <v>15000000</v>
      </c>
    </row>
    <row r="21" spans="1:10" s="76" customFormat="1" ht="21" customHeight="1" x14ac:dyDescent="0.3">
      <c r="A21" s="89"/>
      <c r="B21" s="90" t="s">
        <v>51</v>
      </c>
      <c r="C21" s="85">
        <v>6200000</v>
      </c>
      <c r="D21" s="85">
        <v>5902000</v>
      </c>
      <c r="E21" s="88">
        <f t="shared" si="2"/>
        <v>-298000</v>
      </c>
      <c r="F21" s="51" t="s">
        <v>52</v>
      </c>
      <c r="G21" s="52" t="s">
        <v>52</v>
      </c>
      <c r="H21" s="67">
        <v>426388320</v>
      </c>
      <c r="I21" s="67">
        <v>502054960</v>
      </c>
      <c r="J21" s="91">
        <f>I21-H21</f>
        <v>75666640</v>
      </c>
    </row>
    <row r="22" spans="1:10" s="76" customFormat="1" ht="21" customHeight="1" x14ac:dyDescent="0.3">
      <c r="A22" s="92"/>
      <c r="B22" s="93" t="s">
        <v>53</v>
      </c>
      <c r="C22" s="85">
        <v>160585120</v>
      </c>
      <c r="D22" s="85">
        <v>152696080</v>
      </c>
      <c r="E22" s="88">
        <f t="shared" si="2"/>
        <v>-7889040</v>
      </c>
      <c r="F22" s="94"/>
      <c r="G22" s="94"/>
    </row>
    <row r="23" spans="1:10" s="76" customFormat="1" ht="21" customHeight="1" x14ac:dyDescent="0.3">
      <c r="A23" s="30" t="s">
        <v>54</v>
      </c>
      <c r="B23" s="31" t="s">
        <v>55</v>
      </c>
      <c r="C23" s="85">
        <v>95116000</v>
      </c>
      <c r="D23" s="85">
        <v>59426000</v>
      </c>
      <c r="E23" s="88">
        <f t="shared" si="2"/>
        <v>-35690000</v>
      </c>
    </row>
    <row r="24" spans="1:10" s="76" customFormat="1" ht="21" customHeight="1" x14ac:dyDescent="0.3">
      <c r="A24" s="87" t="s">
        <v>56</v>
      </c>
      <c r="B24" s="31" t="s">
        <v>53</v>
      </c>
      <c r="C24" s="85">
        <v>430680010</v>
      </c>
      <c r="D24" s="85">
        <v>458117950</v>
      </c>
      <c r="E24" s="88">
        <f t="shared" si="2"/>
        <v>27437940</v>
      </c>
    </row>
    <row r="25" spans="1:10" s="76" customFormat="1" ht="21" customHeight="1" x14ac:dyDescent="0.3">
      <c r="A25" s="92"/>
      <c r="B25" s="31" t="s">
        <v>57</v>
      </c>
      <c r="C25" s="85">
        <v>11520000</v>
      </c>
      <c r="D25" s="85">
        <v>14080000</v>
      </c>
      <c r="E25" s="88">
        <f t="shared" si="2"/>
        <v>2560000</v>
      </c>
    </row>
    <row r="26" spans="1:10" s="76" customFormat="1" ht="21" customHeight="1" x14ac:dyDescent="0.3">
      <c r="A26" s="30" t="s">
        <v>58</v>
      </c>
      <c r="B26" s="31" t="s">
        <v>59</v>
      </c>
      <c r="C26" s="85">
        <v>0</v>
      </c>
      <c r="D26" s="85">
        <v>130000000</v>
      </c>
      <c r="E26" s="88">
        <f t="shared" si="2"/>
        <v>130000000</v>
      </c>
    </row>
    <row r="27" spans="1:10" s="76" customFormat="1" ht="21" customHeight="1" x14ac:dyDescent="0.3">
      <c r="A27" s="30" t="s">
        <v>60</v>
      </c>
      <c r="B27" s="31" t="s">
        <v>61</v>
      </c>
      <c r="C27" s="85">
        <v>0</v>
      </c>
      <c r="D27" s="85">
        <v>0</v>
      </c>
      <c r="E27" s="88">
        <f t="shared" si="2"/>
        <v>0</v>
      </c>
    </row>
    <row r="28" spans="1:10" s="76" customFormat="1" ht="21" customHeight="1" x14ac:dyDescent="0.3">
      <c r="A28" s="30" t="s">
        <v>62</v>
      </c>
      <c r="B28" s="31" t="s">
        <v>63</v>
      </c>
      <c r="C28" s="85">
        <v>0</v>
      </c>
      <c r="D28" s="85">
        <v>0</v>
      </c>
      <c r="E28" s="88">
        <f t="shared" si="2"/>
        <v>0</v>
      </c>
    </row>
    <row r="29" spans="1:10" s="76" customFormat="1" ht="21" customHeight="1" x14ac:dyDescent="0.3">
      <c r="A29" s="30" t="s">
        <v>64</v>
      </c>
      <c r="B29" s="31" t="s">
        <v>65</v>
      </c>
      <c r="C29" s="85">
        <v>2000000</v>
      </c>
      <c r="D29" s="85">
        <v>2000000</v>
      </c>
      <c r="E29" s="88">
        <f t="shared" si="2"/>
        <v>0</v>
      </c>
    </row>
    <row r="30" spans="1:10" s="76" customFormat="1" ht="21" customHeight="1" x14ac:dyDescent="0.3">
      <c r="A30" s="55" t="s">
        <v>66</v>
      </c>
      <c r="B30" s="56" t="s">
        <v>67</v>
      </c>
      <c r="C30" s="85">
        <v>639280</v>
      </c>
      <c r="D30" s="85">
        <v>17004170</v>
      </c>
      <c r="E30" s="88">
        <f t="shared" si="2"/>
        <v>16364890</v>
      </c>
    </row>
    <row r="31" spans="1:10" s="76" customFormat="1" ht="21" customHeight="1" x14ac:dyDescent="0.3">
      <c r="A31" s="55" t="s">
        <v>68</v>
      </c>
      <c r="B31" s="56" t="s">
        <v>69</v>
      </c>
      <c r="C31" s="85">
        <v>24000000</v>
      </c>
      <c r="D31" s="85">
        <v>0</v>
      </c>
      <c r="E31" s="88">
        <f t="shared" si="2"/>
        <v>-24000000</v>
      </c>
    </row>
    <row r="32" spans="1:10" s="76" customFormat="1" ht="21" customHeight="1" x14ac:dyDescent="0.3">
      <c r="A32" s="64" t="s">
        <v>70</v>
      </c>
      <c r="B32" s="65" t="s">
        <v>71</v>
      </c>
      <c r="C32" s="67">
        <v>86666640</v>
      </c>
      <c r="D32" s="67">
        <v>86666640</v>
      </c>
      <c r="E32" s="95">
        <f t="shared" si="2"/>
        <v>0</v>
      </c>
    </row>
    <row r="33" spans="1:5" s="76" customFormat="1" ht="21.95" customHeight="1" x14ac:dyDescent="0.3">
      <c r="A33" s="69"/>
      <c r="B33" s="69"/>
      <c r="C33" s="96"/>
      <c r="D33" s="71"/>
      <c r="E33" s="97"/>
    </row>
    <row r="34" spans="1:5" s="76" customFormat="1" ht="12" x14ac:dyDescent="0.3">
      <c r="B34" s="93"/>
      <c r="C34" s="93"/>
      <c r="D34" s="93"/>
    </row>
    <row r="35" spans="1:5" s="76" customFormat="1" ht="24.75" customHeight="1" x14ac:dyDescent="0.3">
      <c r="B35" s="98"/>
      <c r="C35" s="98"/>
      <c r="D35" s="99"/>
    </row>
  </sheetData>
  <mergeCells count="12">
    <mergeCell ref="F6:G6"/>
    <mergeCell ref="F7:F9"/>
    <mergeCell ref="F15:J15"/>
    <mergeCell ref="A17:E17"/>
    <mergeCell ref="A20:A22"/>
    <mergeCell ref="A24:A25"/>
    <mergeCell ref="A1:E1"/>
    <mergeCell ref="F1:J1"/>
    <mergeCell ref="D2:E2"/>
    <mergeCell ref="A3:E3"/>
    <mergeCell ref="I3:J3"/>
    <mergeCell ref="F4:J4"/>
  </mergeCells>
  <phoneticPr fontId="4" type="noConversion"/>
  <pageMargins left="0.59055118110236227" right="0.47244094488188981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무량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 PC</dc:creator>
  <cp:lastModifiedBy>My PC</cp:lastModifiedBy>
  <dcterms:created xsi:type="dcterms:W3CDTF">2015-12-28T01:34:01Z</dcterms:created>
  <dcterms:modified xsi:type="dcterms:W3CDTF">2015-12-28T01:36:45Z</dcterms:modified>
</cp:coreProperties>
</file>