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45" windowWidth="17925" windowHeight="8145"/>
  </bookViews>
  <sheets>
    <sheet name="무량" sheetId="1" r:id="rId1"/>
  </sheets>
  <calcPr calcId="125725"/>
</workbook>
</file>

<file path=xl/calcChain.xml><?xml version="1.0" encoding="utf-8"?>
<calcChain xmlns="http://schemas.openxmlformats.org/spreadsheetml/2006/main">
  <c r="E32" i="1"/>
  <c r="E31"/>
  <c r="E30"/>
  <c r="E29"/>
  <c r="E28"/>
  <c r="E27"/>
  <c r="E26"/>
  <c r="E25"/>
  <c r="E24"/>
  <c r="E23"/>
  <c r="E22"/>
  <c r="J21"/>
  <c r="E21"/>
  <c r="J20"/>
  <c r="E20"/>
  <c r="J19"/>
  <c r="D19"/>
  <c r="E19" s="1"/>
  <c r="C19"/>
  <c r="J18"/>
  <c r="I17"/>
  <c r="H17"/>
  <c r="J17" s="1"/>
  <c r="E15"/>
  <c r="E14"/>
  <c r="E13"/>
  <c r="J12"/>
  <c r="E12"/>
  <c r="J11"/>
  <c r="E11"/>
  <c r="J10"/>
  <c r="E10"/>
  <c r="J9"/>
  <c r="E9"/>
  <c r="J8"/>
  <c r="E8"/>
  <c r="J7"/>
  <c r="E7"/>
  <c r="J6"/>
  <c r="I6"/>
  <c r="H6"/>
  <c r="E6"/>
  <c r="D5"/>
  <c r="C5"/>
  <c r="E5" s="1"/>
</calcChain>
</file>

<file path=xl/sharedStrings.xml><?xml version="1.0" encoding="utf-8"?>
<sst xmlns="http://schemas.openxmlformats.org/spreadsheetml/2006/main" count="93" uniqueCount="75">
  <si>
    <t>2. 2015년 1차 추가경정 예산 총괄내역서</t>
    <phoneticPr fontId="5" type="noConversion"/>
  </si>
  <si>
    <t>3. 2015년 1차 추가경정 예산 총괄내역서</t>
    <phoneticPr fontId="5" type="noConversion"/>
  </si>
  <si>
    <t>무량수전노인전문요양원</t>
    <phoneticPr fontId="4" type="noConversion"/>
  </si>
  <si>
    <t>세                  입</t>
    <phoneticPr fontId="5" type="noConversion"/>
  </si>
  <si>
    <t>무량수전노인전문요양원 특별회계</t>
    <phoneticPr fontId="5" type="noConversion"/>
  </si>
  <si>
    <t>관</t>
    <phoneticPr fontId="5" type="noConversion"/>
  </si>
  <si>
    <t>항</t>
    <phoneticPr fontId="5" type="noConversion"/>
  </si>
  <si>
    <t>기정 예산(A)</t>
    <phoneticPr fontId="5" type="noConversion"/>
  </si>
  <si>
    <t>경정 예산(B)</t>
    <phoneticPr fontId="5" type="noConversion"/>
  </si>
  <si>
    <t>증 감(B-A)</t>
    <phoneticPr fontId="5" type="noConversion"/>
  </si>
  <si>
    <t>총        계</t>
    <phoneticPr fontId="5" type="noConversion"/>
  </si>
  <si>
    <t>기정 예산(A)</t>
    <phoneticPr fontId="5" type="noConversion"/>
  </si>
  <si>
    <t>경정 예산(B)</t>
    <phoneticPr fontId="5" type="noConversion"/>
  </si>
  <si>
    <t>증 감(B-A)</t>
    <phoneticPr fontId="5" type="noConversion"/>
  </si>
  <si>
    <t>01입소자부담금수입</t>
    <phoneticPr fontId="5" type="noConversion"/>
  </si>
  <si>
    <t>입소비용수입</t>
    <phoneticPr fontId="5" type="noConversion"/>
  </si>
  <si>
    <t>총        계</t>
    <phoneticPr fontId="5" type="noConversion"/>
  </si>
  <si>
    <t>02사 업 수 입</t>
    <phoneticPr fontId="5" type="noConversion"/>
  </si>
  <si>
    <t>사업수입</t>
    <phoneticPr fontId="5" type="noConversion"/>
  </si>
  <si>
    <t>재산조성충당금</t>
    <phoneticPr fontId="5" type="noConversion"/>
  </si>
  <si>
    <t>건물재산조성충당금</t>
    <phoneticPr fontId="5" type="noConversion"/>
  </si>
  <si>
    <t>03과년도수입</t>
    <phoneticPr fontId="5" type="noConversion"/>
  </si>
  <si>
    <t>과년도수입</t>
    <phoneticPr fontId="5" type="noConversion"/>
  </si>
  <si>
    <t>비품재산조성충당금</t>
    <phoneticPr fontId="5" type="noConversion"/>
  </si>
  <si>
    <t>04보   조   금</t>
    <phoneticPr fontId="5" type="noConversion"/>
  </si>
  <si>
    <t>보조금수입</t>
    <phoneticPr fontId="5" type="noConversion"/>
  </si>
  <si>
    <t>차량재산조성충당금</t>
    <phoneticPr fontId="5" type="noConversion"/>
  </si>
  <si>
    <t>05후   원   금</t>
    <phoneticPr fontId="5" type="noConversion"/>
  </si>
  <si>
    <t>후원금 수입</t>
    <phoneticPr fontId="5" type="noConversion"/>
  </si>
  <si>
    <t>사업운영충당금</t>
    <phoneticPr fontId="5" type="noConversion"/>
  </si>
  <si>
    <t>06요양급여수입</t>
    <phoneticPr fontId="5" type="noConversion"/>
  </si>
  <si>
    <t>요양급여수입</t>
    <phoneticPr fontId="5" type="noConversion"/>
  </si>
  <si>
    <t>이      월      금</t>
    <phoneticPr fontId="5" type="noConversion"/>
  </si>
  <si>
    <t>07차   입   금</t>
    <phoneticPr fontId="5" type="noConversion"/>
  </si>
  <si>
    <t>차입금</t>
    <phoneticPr fontId="5" type="noConversion"/>
  </si>
  <si>
    <t>잡       수      입</t>
    <phoneticPr fontId="5" type="noConversion"/>
  </si>
  <si>
    <t>잡      수      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</si>
  <si>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</si>
  <si>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</si>
  <si>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</si>
  <si>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</si>
  <si>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</si>
  <si>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</si>
  <si>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</si>
  <si>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</si>
  <si>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</si>
  <si>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총       계</t>
    <phoneticPr fontId="5" type="noConversion"/>
  </si>
  <si>
    <t>사무비</t>
    <phoneticPr fontId="4" type="noConversion"/>
  </si>
  <si>
    <t>인   건   비</t>
    <phoneticPr fontId="4" type="noConversion"/>
  </si>
  <si>
    <t>재산조성비</t>
    <phoneticPr fontId="5" type="noConversion"/>
  </si>
  <si>
    <t>시   설   비</t>
    <phoneticPr fontId="5" type="noConversion"/>
  </si>
  <si>
    <t>01사   무   비</t>
    <phoneticPr fontId="5" type="noConversion"/>
  </si>
  <si>
    <t>인건비</t>
    <phoneticPr fontId="5" type="noConversion"/>
  </si>
  <si>
    <t>전   출   금</t>
    <phoneticPr fontId="5" type="noConversion"/>
  </si>
  <si>
    <t>업무추진비</t>
    <phoneticPr fontId="5" type="noConversion"/>
  </si>
  <si>
    <t>이   월   금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</si>
  <si>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</si>
  <si>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</si>
  <si>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</si>
  <si>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</si>
  <si>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</si>
  <si>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</si>
  <si>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</si>
  <si>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</si>
  <si>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</si>
  <si>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</si>
  <si>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부채상환금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</si>
  <si>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</si>
  <si>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</si>
  <si>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</si>
  <si>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</si>
  <si>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09적   립   금</t>
    <phoneticPr fontId="5" type="noConversion"/>
  </si>
  <si>
    <t>운영충당적립금</t>
    <phoneticPr fontId="5" type="noConversion"/>
  </si>
  <si>
    <t>10준   비   금</t>
    <phoneticPr fontId="5" type="noConversion"/>
  </si>
  <si>
    <t>환경개선준비금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</si>
</sst>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8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10" fillId="0" borderId="0" xfId="1" applyFo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right" vertical="center"/>
    </xf>
    <xf numFmtId="3" fontId="8" fillId="0" borderId="16" xfId="1" applyNumberFormat="1" applyFont="1" applyBorder="1">
      <alignment vertical="center"/>
    </xf>
    <xf numFmtId="3" fontId="8" fillId="0" borderId="17" xfId="1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6" xfId="0" applyNumberFormat="1" applyFont="1" applyBorder="1">
      <alignment vertical="center"/>
    </xf>
    <xf numFmtId="3" fontId="8" fillId="0" borderId="1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8" fillId="0" borderId="23" xfId="0" applyNumberFormat="1" applyFont="1" applyBorder="1">
      <alignment vertical="center"/>
    </xf>
    <xf numFmtId="3" fontId="8" fillId="0" borderId="24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27" xfId="0" applyNumberFormat="1" applyFont="1" applyBorder="1">
      <alignment vertical="center"/>
    </xf>
    <xf numFmtId="3" fontId="8" fillId="0" borderId="28" xfId="0" applyNumberFormat="1" applyFont="1" applyBorder="1" applyAlignment="1">
      <alignment horizontal="right" vertical="center"/>
    </xf>
    <xf numFmtId="0" fontId="8" fillId="0" borderId="19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3" fontId="8" fillId="0" borderId="3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0" xfId="0" applyNumberFormat="1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3" fontId="8" fillId="0" borderId="27" xfId="1" applyNumberFormat="1" applyFont="1" applyBorder="1" applyAlignment="1">
      <alignment horizontal="right" vertical="center"/>
    </xf>
    <xf numFmtId="3" fontId="8" fillId="0" borderId="27" xfId="1" applyNumberFormat="1" applyFont="1" applyBorder="1">
      <alignment vertical="center"/>
    </xf>
    <xf numFmtId="3" fontId="8" fillId="0" borderId="28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5" fillId="0" borderId="0" xfId="1" applyFo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8" fillId="0" borderId="32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" fontId="8" fillId="0" borderId="15" xfId="0" applyNumberFormat="1" applyFont="1" applyBorder="1">
      <alignment vertical="center"/>
    </xf>
    <xf numFmtId="3" fontId="7" fillId="0" borderId="17" xfId="0" applyNumberFormat="1" applyFont="1" applyBorder="1" applyAlignment="1">
      <alignment vertical="center"/>
    </xf>
    <xf numFmtId="0" fontId="8" fillId="0" borderId="19" xfId="1" applyFont="1" applyBorder="1" applyAlignment="1">
      <alignment horizontal="center" vertical="center"/>
    </xf>
    <xf numFmtId="3" fontId="8" fillId="0" borderId="15" xfId="1" applyNumberFormat="1" applyFont="1" applyBorder="1">
      <alignment vertical="center"/>
    </xf>
    <xf numFmtId="3" fontId="7" fillId="0" borderId="17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3" fontId="7" fillId="0" borderId="28" xfId="0" applyNumberFormat="1" applyFont="1" applyBorder="1" applyAlignment="1">
      <alignment vertical="center"/>
    </xf>
    <xf numFmtId="0" fontId="8" fillId="0" borderId="2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3" fontId="8" fillId="0" borderId="15" xfId="1" applyNumberFormat="1" applyFont="1" applyBorder="1" applyAlignment="1">
      <alignment vertical="center"/>
    </xf>
    <xf numFmtId="3" fontId="8" fillId="0" borderId="30" xfId="1" applyNumberFormat="1" applyFont="1" applyBorder="1" applyAlignment="1">
      <alignment vertical="center"/>
    </xf>
    <xf numFmtId="3" fontId="8" fillId="0" borderId="27" xfId="1" applyNumberFormat="1" applyFont="1" applyBorder="1" applyAlignment="1">
      <alignment vertical="center"/>
    </xf>
    <xf numFmtId="3" fontId="7" fillId="0" borderId="28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F30" sqref="F30"/>
    </sheetView>
  </sheetViews>
  <sheetFormatPr defaultRowHeight="13.5"/>
  <cols>
    <col min="1" max="1" width="17.75" style="77" customWidth="1"/>
    <col min="2" max="2" width="16.25" style="77" customWidth="1"/>
    <col min="3" max="4" width="17.125" style="77" customWidth="1"/>
    <col min="5" max="5" width="16" style="77" customWidth="1"/>
    <col min="6" max="10" width="15.5" style="77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  <c r="J1" s="2"/>
    </row>
    <row r="2" spans="1:10" ht="16.5" customHeight="1">
      <c r="A2" s="4"/>
      <c r="B2" s="4"/>
      <c r="C2" s="4"/>
      <c r="D2" s="5" t="s">
        <v>2</v>
      </c>
      <c r="E2" s="5"/>
      <c r="F2" s="6"/>
      <c r="G2" s="6"/>
      <c r="H2" s="6"/>
      <c r="I2" s="6"/>
      <c r="J2" s="6"/>
    </row>
    <row r="3" spans="1:10" ht="21.95" customHeight="1">
      <c r="A3" s="7" t="s">
        <v>3</v>
      </c>
      <c r="B3" s="8"/>
      <c r="C3" s="8"/>
      <c r="D3" s="8"/>
      <c r="E3" s="9"/>
      <c r="F3" s="10"/>
      <c r="G3" s="10"/>
      <c r="H3" s="11"/>
      <c r="I3" s="12" t="s">
        <v>4</v>
      </c>
      <c r="J3" s="13"/>
    </row>
    <row r="4" spans="1:10" ht="21.95" customHeight="1" thickBot="1">
      <c r="A4" s="14" t="s">
        <v>5</v>
      </c>
      <c r="B4" s="15" t="s">
        <v>6</v>
      </c>
      <c r="C4" s="16" t="s">
        <v>7</v>
      </c>
      <c r="D4" s="17" t="s">
        <v>8</v>
      </c>
      <c r="E4" s="18" t="s">
        <v>9</v>
      </c>
      <c r="F4" s="19" t="s">
        <v>3</v>
      </c>
      <c r="G4" s="20"/>
      <c r="H4" s="20"/>
      <c r="I4" s="20"/>
      <c r="J4" s="21"/>
    </row>
    <row r="5" spans="1:10" s="31" customFormat="1" ht="21" customHeight="1" thickTop="1" thickBot="1">
      <c r="A5" s="22" t="s">
        <v>10</v>
      </c>
      <c r="B5" s="23"/>
      <c r="C5" s="24">
        <f>SUM(C6:C15)</f>
        <v>3062108180</v>
      </c>
      <c r="D5" s="24">
        <f>D6+D9+D10+D11+D12+D13+D14+D15</f>
        <v>3025969790</v>
      </c>
      <c r="E5" s="25">
        <f>D5-C5</f>
        <v>-36138390</v>
      </c>
      <c r="F5" s="26" t="s">
        <v>5</v>
      </c>
      <c r="G5" s="27" t="s">
        <v>6</v>
      </c>
      <c r="H5" s="28" t="s">
        <v>11</v>
      </c>
      <c r="I5" s="29" t="s">
        <v>12</v>
      </c>
      <c r="J5" s="30" t="s">
        <v>13</v>
      </c>
    </row>
    <row r="6" spans="1:10" ht="21" customHeight="1" thickTop="1">
      <c r="A6" s="32" t="s">
        <v>14</v>
      </c>
      <c r="B6" s="33" t="s">
        <v>15</v>
      </c>
      <c r="C6" s="34">
        <v>567571130</v>
      </c>
      <c r="D6" s="35">
        <v>567571130</v>
      </c>
      <c r="E6" s="36">
        <f>D6-C6</f>
        <v>0</v>
      </c>
      <c r="F6" s="37" t="s">
        <v>16</v>
      </c>
      <c r="G6" s="38"/>
      <c r="H6" s="39">
        <f>H7+H8+H9+H10+H12+H11</f>
        <v>379781000</v>
      </c>
      <c r="I6" s="39">
        <f>I7+I8+I9+I10+I11+I12</f>
        <v>423502680</v>
      </c>
      <c r="J6" s="40">
        <f>J7+J8+J9+J10+J11+J12</f>
        <v>43721680</v>
      </c>
    </row>
    <row r="7" spans="1:10" ht="21" customHeight="1">
      <c r="A7" s="32" t="s">
        <v>17</v>
      </c>
      <c r="B7" s="33" t="s">
        <v>18</v>
      </c>
      <c r="C7" s="34">
        <v>0</v>
      </c>
      <c r="D7" s="35">
        <v>0</v>
      </c>
      <c r="E7" s="36">
        <f t="shared" ref="E7:E15" si="0">D7-C7</f>
        <v>0</v>
      </c>
      <c r="F7" s="41" t="s">
        <v>19</v>
      </c>
      <c r="G7" s="42" t="s">
        <v>20</v>
      </c>
      <c r="H7" s="43">
        <v>86666640</v>
      </c>
      <c r="I7" s="43">
        <v>86666640</v>
      </c>
      <c r="J7" s="44">
        <f t="shared" ref="J7:J12" si="1">I7-H7</f>
        <v>0</v>
      </c>
    </row>
    <row r="8" spans="1:10" ht="21" customHeight="1">
      <c r="A8" s="32" t="s">
        <v>21</v>
      </c>
      <c r="B8" s="33" t="s">
        <v>22</v>
      </c>
      <c r="C8" s="34">
        <v>0</v>
      </c>
      <c r="D8" s="35">
        <v>0</v>
      </c>
      <c r="E8" s="36">
        <f t="shared" si="0"/>
        <v>0</v>
      </c>
      <c r="F8" s="45"/>
      <c r="G8" s="42" t="s">
        <v>23</v>
      </c>
      <c r="H8" s="43">
        <v>0</v>
      </c>
      <c r="I8" s="43">
        <v>0</v>
      </c>
      <c r="J8" s="44">
        <f t="shared" si="1"/>
        <v>0</v>
      </c>
    </row>
    <row r="9" spans="1:10" ht="21" customHeight="1">
      <c r="A9" s="32" t="s">
        <v>24</v>
      </c>
      <c r="B9" s="33" t="s">
        <v>25</v>
      </c>
      <c r="C9" s="34">
        <v>211692860</v>
      </c>
      <c r="D9" s="35">
        <v>211957860</v>
      </c>
      <c r="E9" s="36">
        <f t="shared" si="0"/>
        <v>265000</v>
      </c>
      <c r="F9" s="46"/>
      <c r="G9" s="42" t="s">
        <v>26</v>
      </c>
      <c r="H9" s="43">
        <v>9114360</v>
      </c>
      <c r="I9" s="43">
        <v>9114360</v>
      </c>
      <c r="J9" s="44">
        <f t="shared" si="1"/>
        <v>0</v>
      </c>
    </row>
    <row r="10" spans="1:10" ht="21" customHeight="1">
      <c r="A10" s="32" t="s">
        <v>27</v>
      </c>
      <c r="B10" s="33" t="s">
        <v>28</v>
      </c>
      <c r="C10" s="34">
        <v>18000000</v>
      </c>
      <c r="D10" s="35">
        <v>18000000</v>
      </c>
      <c r="E10" s="36">
        <f t="shared" si="0"/>
        <v>0</v>
      </c>
      <c r="F10" s="47" t="s">
        <v>29</v>
      </c>
      <c r="G10" s="42" t="s">
        <v>29</v>
      </c>
      <c r="H10" s="43">
        <v>12000000</v>
      </c>
      <c r="I10" s="43">
        <v>12000000</v>
      </c>
      <c r="J10" s="44">
        <f t="shared" si="1"/>
        <v>0</v>
      </c>
    </row>
    <row r="11" spans="1:10" ht="21" customHeight="1">
      <c r="A11" s="32" t="s">
        <v>30</v>
      </c>
      <c r="B11" s="33" t="s">
        <v>31</v>
      </c>
      <c r="C11" s="34">
        <v>2164004190</v>
      </c>
      <c r="D11" s="35">
        <v>2164004190</v>
      </c>
      <c r="E11" s="36">
        <f t="shared" si="0"/>
        <v>0</v>
      </c>
      <c r="F11" s="48" t="s">
        <v>32</v>
      </c>
      <c r="G11" s="49" t="s">
        <v>32</v>
      </c>
      <c r="H11" s="50">
        <v>268000000</v>
      </c>
      <c r="I11" s="50">
        <v>311721680</v>
      </c>
      <c r="J11" s="51">
        <f t="shared" si="1"/>
        <v>43721680</v>
      </c>
    </row>
    <row r="12" spans="1:10" ht="21" customHeight="1">
      <c r="A12" s="32" t="s">
        <v>33</v>
      </c>
      <c r="B12" s="33" t="s">
        <v>34</v>
      </c>
      <c r="C12" s="34">
        <v>0</v>
      </c>
      <c r="D12" s="35">
        <v>0</v>
      </c>
      <c r="E12" s="36">
        <f t="shared" si="0"/>
        <v>0</v>
      </c>
      <c r="F12" s="52" t="s">
        <v>35</v>
      </c>
      <c r="G12" s="53" t="s">
        <v>36</v>
      </c>
      <c r="H12" s="54">
        <v>4000000</v>
      </c>
      <c r="I12" s="54">
        <v>4000000</v>
      </c>
      <c r="J12" s="55">
        <f t="shared" si="1"/>
        <v>0</v>
      </c>
    </row>
    <row r="13" spans="1:10" ht="21" customHeight="1">
      <c r="A13" s="56" t="s">
        <v>37</v>
      </c>
      <c r="B13" s="57" t="s">
        <v>38</v>
      </c>
      <c r="C13" s="58">
        <v>0</v>
      </c>
      <c r="D13" s="34">
        <v>0</v>
      </c>
      <c r="E13" s="36">
        <f t="shared" si="0"/>
        <v>0</v>
      </c>
      <c r="F13" s="59"/>
      <c r="G13" s="59"/>
      <c r="H13" s="60"/>
      <c r="I13" s="61"/>
      <c r="J13" s="62"/>
    </row>
    <row r="14" spans="1:10" ht="21" customHeight="1">
      <c r="A14" s="56" t="s">
        <v>39</v>
      </c>
      <c r="B14" s="57" t="s">
        <v>40</v>
      </c>
      <c r="C14" s="58">
        <v>60050000</v>
      </c>
      <c r="D14" s="35">
        <v>22606610</v>
      </c>
      <c r="E14" s="36">
        <f t="shared" si="0"/>
        <v>-37443390</v>
      </c>
      <c r="F14" s="63"/>
      <c r="G14" s="63"/>
      <c r="H14" s="63"/>
      <c r="I14" s="63"/>
      <c r="J14" s="63"/>
    </row>
    <row r="15" spans="1:10" ht="21" customHeight="1">
      <c r="A15" s="64" t="s">
        <v>41</v>
      </c>
      <c r="B15" s="65" t="s">
        <v>42</v>
      </c>
      <c r="C15" s="66">
        <v>40790000</v>
      </c>
      <c r="D15" s="67">
        <v>41830000</v>
      </c>
      <c r="E15" s="68">
        <f t="shared" si="0"/>
        <v>1040000</v>
      </c>
      <c r="F15" s="19" t="s">
        <v>43</v>
      </c>
      <c r="G15" s="20"/>
      <c r="H15" s="20"/>
      <c r="I15" s="20"/>
      <c r="J15" s="21"/>
    </row>
    <row r="16" spans="1:10" ht="21" customHeight="1" thickBot="1">
      <c r="A16" s="69"/>
      <c r="B16" s="69"/>
      <c r="C16" s="70"/>
      <c r="D16" s="71"/>
      <c r="E16" s="72"/>
      <c r="F16" s="26" t="s">
        <v>44</v>
      </c>
      <c r="G16" s="27" t="s">
        <v>45</v>
      </c>
      <c r="H16" s="28" t="s">
        <v>11</v>
      </c>
      <c r="I16" s="29" t="s">
        <v>12</v>
      </c>
      <c r="J16" s="30" t="s">
        <v>13</v>
      </c>
    </row>
    <row r="17" spans="1:10" s="77" customFormat="1" ht="21" customHeight="1" thickTop="1">
      <c r="A17" s="7" t="s">
        <v>43</v>
      </c>
      <c r="B17" s="8"/>
      <c r="C17" s="8"/>
      <c r="D17" s="8"/>
      <c r="E17" s="9"/>
      <c r="F17" s="73" t="s">
        <v>46</v>
      </c>
      <c r="G17" s="74"/>
      <c r="H17" s="75">
        <f>SUM(H18:H21)</f>
        <v>379781000</v>
      </c>
      <c r="I17" s="75">
        <f>SUM(I18:I21)</f>
        <v>423502680</v>
      </c>
      <c r="J17" s="76">
        <f>I17-H17</f>
        <v>43721680</v>
      </c>
    </row>
    <row r="18" spans="1:10" s="77" customFormat="1" ht="21" customHeight="1" thickBot="1">
      <c r="A18" s="14" t="s">
        <v>44</v>
      </c>
      <c r="B18" s="15" t="s">
        <v>45</v>
      </c>
      <c r="C18" s="16" t="s">
        <v>11</v>
      </c>
      <c r="D18" s="17" t="s">
        <v>12</v>
      </c>
      <c r="E18" s="18" t="s">
        <v>13</v>
      </c>
      <c r="F18" s="78" t="s">
        <v>47</v>
      </c>
      <c r="G18" s="79" t="s">
        <v>48</v>
      </c>
      <c r="H18" s="80">
        <v>15000000</v>
      </c>
      <c r="I18" s="80">
        <v>15000000</v>
      </c>
      <c r="J18" s="81">
        <f>I18-H18</f>
        <v>0</v>
      </c>
    </row>
    <row r="19" spans="1:10" s="77" customFormat="1" ht="21" customHeight="1" thickTop="1">
      <c r="A19" s="22" t="s">
        <v>46</v>
      </c>
      <c r="B19" s="23"/>
      <c r="C19" s="82">
        <f>SUM(C20:C32)</f>
        <v>3062108180</v>
      </c>
      <c r="D19" s="82">
        <f>D20+D21+D22+D23+D24+D25+D26+D28+D29+D30+D31+D32</f>
        <v>3025969790</v>
      </c>
      <c r="E19" s="25">
        <f>D19-C19</f>
        <v>-36138390</v>
      </c>
      <c r="F19" s="47" t="s">
        <v>49</v>
      </c>
      <c r="G19" s="42" t="s">
        <v>50</v>
      </c>
      <c r="H19" s="83">
        <v>60000000</v>
      </c>
      <c r="I19" s="83">
        <v>60000000</v>
      </c>
      <c r="J19" s="84">
        <f>I19-H19</f>
        <v>0</v>
      </c>
    </row>
    <row r="20" spans="1:10" s="77" customFormat="1" ht="21" customHeight="1">
      <c r="A20" s="85" t="s">
        <v>51</v>
      </c>
      <c r="B20" s="57" t="s">
        <v>52</v>
      </c>
      <c r="C20" s="58">
        <v>2195967930</v>
      </c>
      <c r="D20" s="86">
        <v>2137124150</v>
      </c>
      <c r="E20" s="87">
        <f>D20-C20</f>
        <v>-58843780</v>
      </c>
      <c r="F20" s="47" t="s">
        <v>53</v>
      </c>
      <c r="G20" s="42" t="s">
        <v>53</v>
      </c>
      <c r="H20" s="83">
        <v>10000000</v>
      </c>
      <c r="I20" s="83">
        <v>0</v>
      </c>
      <c r="J20" s="84">
        <f>I20-H20</f>
        <v>-10000000</v>
      </c>
    </row>
    <row r="21" spans="1:10" s="77" customFormat="1" ht="21" customHeight="1">
      <c r="A21" s="88"/>
      <c r="B21" s="89" t="s">
        <v>54</v>
      </c>
      <c r="C21" s="58">
        <v>11872000</v>
      </c>
      <c r="D21" s="86">
        <v>11872000</v>
      </c>
      <c r="E21" s="87">
        <f t="shared" ref="E21:E32" si="2">D21-C21</f>
        <v>0</v>
      </c>
      <c r="F21" s="52" t="s">
        <v>55</v>
      </c>
      <c r="G21" s="53" t="s">
        <v>55</v>
      </c>
      <c r="H21" s="54">
        <v>294781000</v>
      </c>
      <c r="I21" s="54">
        <v>348502680</v>
      </c>
      <c r="J21" s="90">
        <f>I21-H21</f>
        <v>53721680</v>
      </c>
    </row>
    <row r="22" spans="1:10" s="77" customFormat="1" ht="21" customHeight="1">
      <c r="A22" s="91"/>
      <c r="B22" s="92" t="s">
        <v>56</v>
      </c>
      <c r="C22" s="58">
        <v>162320620</v>
      </c>
      <c r="D22" s="86">
        <v>162320620</v>
      </c>
      <c r="E22" s="87">
        <f t="shared" si="2"/>
        <v>0</v>
      </c>
      <c r="F22" s="93"/>
      <c r="G22" s="93"/>
    </row>
    <row r="23" spans="1:10" s="77" customFormat="1" ht="21" customHeight="1">
      <c r="A23" s="32" t="s">
        <v>57</v>
      </c>
      <c r="B23" s="33" t="s">
        <v>58</v>
      </c>
      <c r="C23" s="94">
        <v>45252000</v>
      </c>
      <c r="D23" s="86">
        <v>80116000</v>
      </c>
      <c r="E23" s="87">
        <f t="shared" si="2"/>
        <v>34864000</v>
      </c>
    </row>
    <row r="24" spans="1:10" s="77" customFormat="1" ht="21" customHeight="1">
      <c r="A24" s="85" t="s">
        <v>59</v>
      </c>
      <c r="B24" s="33" t="s">
        <v>56</v>
      </c>
      <c r="C24" s="94">
        <v>511707490</v>
      </c>
      <c r="D24" s="86">
        <v>502386100</v>
      </c>
      <c r="E24" s="87">
        <f t="shared" si="2"/>
        <v>-9321390</v>
      </c>
    </row>
    <row r="25" spans="1:10" s="77" customFormat="1" ht="21" customHeight="1">
      <c r="A25" s="91"/>
      <c r="B25" s="33" t="s">
        <v>60</v>
      </c>
      <c r="C25" s="94">
        <v>12520000</v>
      </c>
      <c r="D25" s="86">
        <v>12520000</v>
      </c>
      <c r="E25" s="87">
        <f t="shared" si="2"/>
        <v>0</v>
      </c>
    </row>
    <row r="26" spans="1:10" s="77" customFormat="1" ht="21" customHeight="1">
      <c r="A26" s="32" t="s">
        <v>61</v>
      </c>
      <c r="B26" s="33" t="s">
        <v>62</v>
      </c>
      <c r="C26" s="94">
        <v>0</v>
      </c>
      <c r="D26" s="86">
        <v>0</v>
      </c>
      <c r="E26" s="87">
        <f t="shared" si="2"/>
        <v>0</v>
      </c>
    </row>
    <row r="27" spans="1:10" s="77" customFormat="1" ht="21" customHeight="1">
      <c r="A27" s="32" t="s">
        <v>63</v>
      </c>
      <c r="B27" s="33" t="s">
        <v>64</v>
      </c>
      <c r="C27" s="94">
        <v>0</v>
      </c>
      <c r="D27" s="86">
        <v>0</v>
      </c>
      <c r="E27" s="87">
        <f t="shared" si="2"/>
        <v>0</v>
      </c>
    </row>
    <row r="28" spans="1:10" s="77" customFormat="1" ht="21" customHeight="1">
      <c r="A28" s="32" t="s">
        <v>65</v>
      </c>
      <c r="B28" s="33" t="s">
        <v>66</v>
      </c>
      <c r="C28" s="94">
        <v>0</v>
      </c>
      <c r="D28" s="86">
        <v>0</v>
      </c>
      <c r="E28" s="87">
        <f t="shared" si="2"/>
        <v>0</v>
      </c>
    </row>
    <row r="29" spans="1:10" s="77" customFormat="1" ht="21" customHeight="1">
      <c r="A29" s="32" t="s">
        <v>67</v>
      </c>
      <c r="B29" s="33" t="s">
        <v>68</v>
      </c>
      <c r="C29" s="94">
        <v>4000000</v>
      </c>
      <c r="D29" s="86">
        <v>2000000</v>
      </c>
      <c r="E29" s="87">
        <f t="shared" si="2"/>
        <v>-2000000</v>
      </c>
    </row>
    <row r="30" spans="1:10" s="77" customFormat="1" ht="21" customHeight="1">
      <c r="A30" s="56" t="s">
        <v>69</v>
      </c>
      <c r="B30" s="57" t="s">
        <v>70</v>
      </c>
      <c r="C30" s="95">
        <v>10687140</v>
      </c>
      <c r="D30" s="86">
        <v>9849920</v>
      </c>
      <c r="E30" s="87">
        <f t="shared" si="2"/>
        <v>-837220</v>
      </c>
    </row>
    <row r="31" spans="1:10" s="77" customFormat="1" ht="21" customHeight="1">
      <c r="A31" s="56" t="s">
        <v>71</v>
      </c>
      <c r="B31" s="57" t="s">
        <v>72</v>
      </c>
      <c r="C31" s="95">
        <v>12000000</v>
      </c>
      <c r="D31" s="86">
        <v>12000000</v>
      </c>
      <c r="E31" s="87">
        <f t="shared" si="2"/>
        <v>0</v>
      </c>
    </row>
    <row r="32" spans="1:10" s="77" customFormat="1" ht="21" customHeight="1">
      <c r="A32" s="64" t="s">
        <v>73</v>
      </c>
      <c r="B32" s="65" t="s">
        <v>74</v>
      </c>
      <c r="C32" s="96">
        <v>95781000</v>
      </c>
      <c r="D32" s="67">
        <v>95781000</v>
      </c>
      <c r="E32" s="97">
        <f t="shared" si="2"/>
        <v>0</v>
      </c>
    </row>
    <row r="33" spans="1:5" s="77" customFormat="1" ht="21.95" customHeight="1">
      <c r="A33" s="69"/>
      <c r="B33" s="69"/>
      <c r="C33" s="98"/>
      <c r="D33" s="71"/>
      <c r="E33" s="99"/>
    </row>
    <row r="34" spans="1:5" s="77" customFormat="1" ht="12">
      <c r="B34" s="92"/>
      <c r="C34" s="92"/>
      <c r="D34" s="92"/>
    </row>
    <row r="35" spans="1:5" s="77" customFormat="1" ht="24.75" customHeight="1">
      <c r="B35" s="100"/>
      <c r="C35" s="100"/>
      <c r="D35" s="101"/>
    </row>
  </sheetData>
  <mergeCells count="12">
    <mergeCell ref="F6:G6"/>
    <mergeCell ref="F7:F9"/>
    <mergeCell ref="F15:J15"/>
    <mergeCell ref="A17:E17"/>
    <mergeCell ref="A20:A22"/>
    <mergeCell ref="A24:A25"/>
    <mergeCell ref="A1:E1"/>
    <mergeCell ref="F1:J1"/>
    <mergeCell ref="D2:E2"/>
    <mergeCell ref="A3:E3"/>
    <mergeCell ref="I3:J3"/>
    <mergeCell ref="F4:J4"/>
  </mergeCells>
  <phoneticPr fontId="4" type="noConversion"/>
  <pageMargins left="0.59055118110236227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무량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2015-07-28T00:25:58Z</dcterms:created>
  <dcterms:modified xsi:type="dcterms:W3CDTF">2015-07-28T00:26:09Z</dcterms:modified>
</cp:coreProperties>
</file>