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15" windowWidth="19320" windowHeight="9705" activeTab="2"/>
  </bookViews>
  <sheets>
    <sheet name="표지" sheetId="1" r:id="rId1"/>
    <sheet name="본예산 총칙" sheetId="5" r:id="rId2"/>
    <sheet name="총괄" sheetId="11" r:id="rId3"/>
    <sheet name="본예산" sheetId="12" r:id="rId4"/>
  </sheets>
  <definedNames>
    <definedName name="_xlnm.Print_Area" localSheetId="1">'본예산 총칙'!$A$1:$C$30</definedName>
  </definedNames>
  <calcPr calcId="125725"/>
</workbook>
</file>

<file path=xl/calcChain.xml><?xml version="1.0" encoding="utf-8"?>
<calcChain xmlns="http://schemas.openxmlformats.org/spreadsheetml/2006/main">
  <c r="C18" i="11"/>
  <c r="C4"/>
  <c r="F82" i="12" l="1"/>
  <c r="F83"/>
  <c r="F81"/>
  <c r="F93" l="1"/>
  <c r="E73"/>
  <c r="F76"/>
  <c r="F79"/>
  <c r="F78"/>
  <c r="F77"/>
  <c r="F75"/>
  <c r="F94"/>
  <c r="E92"/>
  <c r="F90"/>
  <c r="E89"/>
  <c r="E88"/>
  <c r="F88" s="1"/>
  <c r="F87"/>
  <c r="F86"/>
  <c r="E85"/>
  <c r="E84"/>
  <c r="F84" s="1"/>
  <c r="E82"/>
  <c r="E81" s="1"/>
  <c r="F71"/>
  <c r="F70"/>
  <c r="F69"/>
  <c r="F68"/>
  <c r="F67"/>
  <c r="F66"/>
  <c r="E65"/>
  <c r="F65" s="1"/>
  <c r="F63"/>
  <c r="F62"/>
  <c r="F61"/>
  <c r="E60"/>
  <c r="F60" s="1"/>
  <c r="F58"/>
  <c r="F57"/>
  <c r="F56"/>
  <c r="F55"/>
  <c r="F54"/>
  <c r="E53"/>
  <c r="F53" s="1"/>
  <c r="F52"/>
  <c r="F51"/>
  <c r="F50"/>
  <c r="E49"/>
  <c r="F49" s="1"/>
  <c r="F48"/>
  <c r="F42"/>
  <c r="F41"/>
  <c r="F40"/>
  <c r="E39"/>
  <c r="F39" s="1"/>
  <c r="F37"/>
  <c r="F36"/>
  <c r="E35"/>
  <c r="F35" s="1"/>
  <c r="E32"/>
  <c r="E31" s="1"/>
  <c r="E28"/>
  <c r="E27"/>
  <c r="F26"/>
  <c r="F25"/>
  <c r="E24"/>
  <c r="F24" s="1"/>
  <c r="F21"/>
  <c r="E18"/>
  <c r="E17" s="1"/>
  <c r="E14"/>
  <c r="E11"/>
  <c r="E5"/>
  <c r="E28" i="11"/>
  <c r="E27"/>
  <c r="E26"/>
  <c r="E25"/>
  <c r="E24"/>
  <c r="E23"/>
  <c r="E22"/>
  <c r="E21"/>
  <c r="E20"/>
  <c r="E19"/>
  <c r="D18"/>
  <c r="E18" s="1"/>
  <c r="E13"/>
  <c r="E12"/>
  <c r="E11"/>
  <c r="E10"/>
  <c r="E9"/>
  <c r="E8"/>
  <c r="E7"/>
  <c r="E6"/>
  <c r="E5"/>
  <c r="D4"/>
  <c r="E4" s="1"/>
  <c r="F92" i="12" l="1"/>
  <c r="E91"/>
  <c r="E23"/>
  <c r="F23" s="1"/>
  <c r="E59"/>
  <c r="F59" s="1"/>
  <c r="F74"/>
  <c r="F73"/>
  <c r="E72"/>
  <c r="F72" s="1"/>
  <c r="E34"/>
  <c r="F34" s="1"/>
  <c r="E38"/>
  <c r="F38" s="1"/>
  <c r="E64"/>
  <c r="F64" s="1"/>
  <c r="E47"/>
  <c r="F47" s="1"/>
  <c r="E46" l="1"/>
  <c r="F91"/>
  <c r="F46"/>
  <c r="E4"/>
  <c r="G46" l="1"/>
  <c r="F4"/>
</calcChain>
</file>

<file path=xl/sharedStrings.xml><?xml version="1.0" encoding="utf-8"?>
<sst xmlns="http://schemas.openxmlformats.org/spreadsheetml/2006/main" count="199" uniqueCount="179">
  <si>
    <t>세                  입</t>
    <phoneticPr fontId="4" type="noConversion"/>
  </si>
  <si>
    <t>세                    출</t>
    <phoneticPr fontId="4" type="noConversion"/>
  </si>
  <si>
    <t>관</t>
    <phoneticPr fontId="4" type="noConversion"/>
  </si>
  <si>
    <t>총       계</t>
    <phoneticPr fontId="4" type="noConversion"/>
  </si>
  <si>
    <t>02재산조성비</t>
    <phoneticPr fontId="4" type="noConversion"/>
  </si>
  <si>
    <t>증 감(B-A)</t>
    <phoneticPr fontId="4" type="noConversion"/>
  </si>
  <si>
    <t>산출근거</t>
    <phoneticPr fontId="4" type="noConversion"/>
  </si>
  <si>
    <t xml:space="preserve">관 </t>
    <phoneticPr fontId="4" type="noConversion"/>
  </si>
  <si>
    <t xml:space="preserve">항 </t>
    <phoneticPr fontId="4" type="noConversion"/>
  </si>
  <si>
    <t>목</t>
    <phoneticPr fontId="4" type="noConversion"/>
  </si>
  <si>
    <t>총계</t>
    <phoneticPr fontId="4" type="noConversion"/>
  </si>
  <si>
    <t>04 보조금수입</t>
    <phoneticPr fontId="4" type="noConversion"/>
  </si>
  <si>
    <t>41 보조금수입</t>
    <phoneticPr fontId="4" type="noConversion"/>
  </si>
  <si>
    <t>05 후원금수입</t>
    <phoneticPr fontId="4" type="noConversion"/>
  </si>
  <si>
    <t>51 후원금수입</t>
    <phoneticPr fontId="4" type="noConversion"/>
  </si>
  <si>
    <t xml:space="preserve">일반후원금 및 모금후원금 </t>
    <phoneticPr fontId="4" type="noConversion"/>
  </si>
  <si>
    <t>07 전입금</t>
    <phoneticPr fontId="4" type="noConversion"/>
  </si>
  <si>
    <t>71 전입금</t>
    <phoneticPr fontId="4" type="noConversion"/>
  </si>
  <si>
    <t>711 시설회계전입금</t>
    <phoneticPr fontId="4" type="noConversion"/>
  </si>
  <si>
    <t xml:space="preserve">08 이월금 </t>
    <phoneticPr fontId="4" type="noConversion"/>
  </si>
  <si>
    <t xml:space="preserve">81 이월금 </t>
    <phoneticPr fontId="4" type="noConversion"/>
  </si>
  <si>
    <t>811 전년도이월금</t>
    <phoneticPr fontId="4" type="noConversion"/>
  </si>
  <si>
    <t>09 잡수입</t>
    <phoneticPr fontId="4" type="noConversion"/>
  </si>
  <si>
    <t>91 잡수입</t>
    <phoneticPr fontId="4" type="noConversion"/>
  </si>
  <si>
    <t>912 기타예금이자</t>
    <phoneticPr fontId="4" type="noConversion"/>
  </si>
  <si>
    <t>통장이자수입</t>
    <phoneticPr fontId="4" type="noConversion"/>
  </si>
  <si>
    <t>913 기타잡수입</t>
    <phoneticPr fontId="4" type="noConversion"/>
  </si>
  <si>
    <t>01 사무비</t>
    <phoneticPr fontId="4" type="noConversion"/>
  </si>
  <si>
    <t>12 업무추진비</t>
    <phoneticPr fontId="4" type="noConversion"/>
  </si>
  <si>
    <t>121 기관운영비</t>
    <phoneticPr fontId="4" type="noConversion"/>
  </si>
  <si>
    <t>122 직책보조비</t>
    <phoneticPr fontId="4" type="noConversion"/>
  </si>
  <si>
    <t>123 회의비</t>
    <phoneticPr fontId="4" type="noConversion"/>
  </si>
  <si>
    <t>13 운영비</t>
    <phoneticPr fontId="4" type="noConversion"/>
  </si>
  <si>
    <t>131 여비</t>
    <phoneticPr fontId="4" type="noConversion"/>
  </si>
  <si>
    <t>132 수용및수수료</t>
    <phoneticPr fontId="4" type="noConversion"/>
  </si>
  <si>
    <t>각종 수수료</t>
    <phoneticPr fontId="4" type="noConversion"/>
  </si>
  <si>
    <t>133 공공요금</t>
    <phoneticPr fontId="4" type="noConversion"/>
  </si>
  <si>
    <t>134 제세공과금</t>
    <phoneticPr fontId="4" type="noConversion"/>
  </si>
  <si>
    <t>135 차량비</t>
    <phoneticPr fontId="4" type="noConversion"/>
  </si>
  <si>
    <t>02 재산조성비</t>
    <phoneticPr fontId="4" type="noConversion"/>
  </si>
  <si>
    <t>21 시설비</t>
    <phoneticPr fontId="4" type="noConversion"/>
  </si>
  <si>
    <t>212 자산취득비</t>
    <phoneticPr fontId="4" type="noConversion"/>
  </si>
  <si>
    <t>213 시설장비유지비</t>
    <phoneticPr fontId="4" type="noConversion"/>
  </si>
  <si>
    <t>03 사업비</t>
    <phoneticPr fontId="4" type="noConversion"/>
  </si>
  <si>
    <t>31 일반사업비</t>
    <phoneticPr fontId="4" type="noConversion"/>
  </si>
  <si>
    <t>311 무의탁무료급식</t>
    <phoneticPr fontId="4" type="noConversion"/>
  </si>
  <si>
    <t>313 바자회사업</t>
    <phoneticPr fontId="4" type="noConversion"/>
  </si>
  <si>
    <t>314 홍보계몽사업</t>
    <phoneticPr fontId="4" type="noConversion"/>
  </si>
  <si>
    <t>315 자원개발관리</t>
    <phoneticPr fontId="4" type="noConversion"/>
  </si>
  <si>
    <t>316 직원교육및연수</t>
    <phoneticPr fontId="4" type="noConversion"/>
  </si>
  <si>
    <t>04 전출금</t>
    <phoneticPr fontId="4" type="noConversion"/>
  </si>
  <si>
    <t>41 전출금</t>
    <phoneticPr fontId="4" type="noConversion"/>
  </si>
  <si>
    <t>411 시설전출금</t>
    <phoneticPr fontId="4" type="noConversion"/>
  </si>
  <si>
    <t>05과년도지출</t>
    <phoneticPr fontId="4" type="noConversion"/>
  </si>
  <si>
    <t>51과년도지출</t>
    <phoneticPr fontId="4" type="noConversion"/>
  </si>
  <si>
    <t>511과년도지출</t>
    <phoneticPr fontId="4" type="noConversion"/>
  </si>
  <si>
    <t>07 잡지출</t>
    <phoneticPr fontId="4" type="noConversion"/>
  </si>
  <si>
    <t>71 잡지출</t>
    <phoneticPr fontId="4" type="noConversion"/>
  </si>
  <si>
    <t>08 예비비</t>
    <phoneticPr fontId="4" type="noConversion"/>
  </si>
  <si>
    <t>81 예비비</t>
    <phoneticPr fontId="4" type="noConversion"/>
  </si>
  <si>
    <t>511 지정후원금수입</t>
    <phoneticPr fontId="2" type="noConversion"/>
  </si>
  <si>
    <t>512 비지정후원금수입</t>
    <phoneticPr fontId="4" type="noConversion"/>
  </si>
  <si>
    <t>3,000,000원*12월/5월경로잔치 20,000,000</t>
    <phoneticPr fontId="4" type="noConversion"/>
  </si>
  <si>
    <t>예     산      총     칙</t>
    <phoneticPr fontId="4" type="noConversion"/>
  </si>
  <si>
    <t>회   계   별</t>
    <phoneticPr fontId="4" type="noConversion"/>
  </si>
  <si>
    <t>세입․세출 예산총액</t>
    <phoneticPr fontId="4" type="noConversion"/>
  </si>
  <si>
    <t>기타차입한도액</t>
    <phoneticPr fontId="4" type="noConversion"/>
  </si>
  <si>
    <t>합         계</t>
    <phoneticPr fontId="4" type="noConversion"/>
  </si>
  <si>
    <t>없음</t>
    <phoneticPr fontId="20" type="noConversion"/>
  </si>
  <si>
    <t>일 반 회 계</t>
    <phoneticPr fontId="4" type="noConversion"/>
  </si>
  <si>
    <t>기         타</t>
    <phoneticPr fontId="4" type="noConversion"/>
  </si>
  <si>
    <t>01 재산수입</t>
    <phoneticPr fontId="4" type="noConversion"/>
  </si>
  <si>
    <t>11 기본재산수입</t>
    <phoneticPr fontId="4" type="noConversion"/>
  </si>
  <si>
    <t>111 임대료수입</t>
    <phoneticPr fontId="4" type="noConversion"/>
  </si>
  <si>
    <t>112 배당 및 이자수입</t>
    <phoneticPr fontId="4" type="noConversion"/>
  </si>
  <si>
    <t>113 재산매각수입</t>
    <phoneticPr fontId="4" type="noConversion"/>
  </si>
  <si>
    <t>114 기타수입</t>
    <phoneticPr fontId="4" type="noConversion"/>
  </si>
  <si>
    <t>02 사업수입</t>
    <phoneticPr fontId="4" type="noConversion"/>
  </si>
  <si>
    <t>21 사업수입</t>
    <phoneticPr fontId="4" type="noConversion"/>
  </si>
  <si>
    <t>211 사업수입</t>
    <phoneticPr fontId="4" type="noConversion"/>
  </si>
  <si>
    <t>03 과년도수입</t>
    <phoneticPr fontId="4" type="noConversion"/>
  </si>
  <si>
    <t>31 과년도수입</t>
    <phoneticPr fontId="4" type="noConversion"/>
  </si>
  <si>
    <t>311 과년도수입</t>
    <phoneticPr fontId="4" type="noConversion"/>
  </si>
  <si>
    <t>411 국고보조금</t>
    <phoneticPr fontId="4" type="noConversion"/>
  </si>
  <si>
    <t>412 시.도보조금</t>
    <phoneticPr fontId="4" type="noConversion"/>
  </si>
  <si>
    <t>413 시.군.구보조금</t>
    <phoneticPr fontId="4" type="noConversion"/>
  </si>
  <si>
    <t>414 기타보조금</t>
    <phoneticPr fontId="4" type="noConversion"/>
  </si>
  <si>
    <t>06 차입금</t>
    <phoneticPr fontId="4" type="noConversion"/>
  </si>
  <si>
    <t>61 차입금</t>
    <phoneticPr fontId="4" type="noConversion"/>
  </si>
  <si>
    <t>611 금융기관차입금</t>
    <phoneticPr fontId="4" type="noConversion"/>
  </si>
  <si>
    <t>612 기타차입금</t>
    <phoneticPr fontId="4" type="noConversion"/>
  </si>
  <si>
    <t>812 전년도이월금(후원금)</t>
    <phoneticPr fontId="4" type="noConversion"/>
  </si>
  <si>
    <t>911 불용품매각대</t>
    <phoneticPr fontId="4" type="noConversion"/>
  </si>
  <si>
    <t>11 인건비</t>
    <phoneticPr fontId="4" type="noConversion"/>
  </si>
  <si>
    <t>211 시설비</t>
    <phoneticPr fontId="4" type="noConversion"/>
  </si>
  <si>
    <t>06 상환금</t>
    <phoneticPr fontId="4" type="noConversion"/>
  </si>
  <si>
    <t>61 부채상환금</t>
    <phoneticPr fontId="4" type="noConversion"/>
  </si>
  <si>
    <t>611 원금상환금</t>
    <phoneticPr fontId="4" type="noConversion"/>
  </si>
  <si>
    <t>612 이자지급금</t>
    <phoneticPr fontId="4" type="noConversion"/>
  </si>
  <si>
    <t>811 예비비</t>
    <phoneticPr fontId="4" type="noConversion"/>
  </si>
  <si>
    <t>811 반환금</t>
    <phoneticPr fontId="4" type="noConversion"/>
  </si>
  <si>
    <t>정부보조 반환금</t>
    <phoneticPr fontId="2" type="noConversion"/>
  </si>
  <si>
    <t xml:space="preserve">     (단위: 원)</t>
    <phoneticPr fontId="4" type="noConversion"/>
  </si>
  <si>
    <t>잡지출</t>
    <phoneticPr fontId="4" type="noConversion"/>
  </si>
  <si>
    <t xml:space="preserve">                (단위: 원)</t>
    <phoneticPr fontId="4" type="noConversion"/>
  </si>
  <si>
    <t>항</t>
    <phoneticPr fontId="4" type="noConversion"/>
  </si>
  <si>
    <t>총        계</t>
    <phoneticPr fontId="4" type="noConversion"/>
  </si>
  <si>
    <t>01재 산 수 입</t>
    <phoneticPr fontId="4" type="noConversion"/>
  </si>
  <si>
    <t>기본재산수입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</si>
  <si>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</si>
  <si>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</si>
  <si>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</si>
  <si>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 수입</t>
    <phoneticPr fontId="4" type="noConversion"/>
  </si>
  <si>
    <t>04보조금수입</t>
    <phoneticPr fontId="4" type="noConversion"/>
  </si>
  <si>
    <t>보조금 수입</t>
    <phoneticPr fontId="4" type="noConversion"/>
  </si>
  <si>
    <t>05후   원   금</t>
    <phoneticPr fontId="4" type="noConversion"/>
  </si>
  <si>
    <t>후원금수입</t>
    <phoneticPr fontId="4" type="noConversion"/>
  </si>
  <si>
    <t>06차   입   금</t>
    <phoneticPr fontId="4" type="noConversion"/>
  </si>
  <si>
    <t>차입금</t>
    <phoneticPr fontId="4" type="noConversion"/>
  </si>
  <si>
    <t>07전   입   금</t>
    <phoneticPr fontId="4" type="noConversion"/>
  </si>
  <si>
    <t>전입금</t>
    <phoneticPr fontId="4" type="noConversion"/>
  </si>
  <si>
    <t>08이   월   금</t>
    <phoneticPr fontId="4" type="noConversion"/>
  </si>
  <si>
    <t>이월금</t>
    <phoneticPr fontId="4" type="noConversion"/>
  </si>
  <si>
    <t>09잡   수   입</t>
    <phoneticPr fontId="4" type="noConversion"/>
  </si>
  <si>
    <t>잡수입</t>
    <phoneticPr fontId="4" type="noConversion"/>
  </si>
  <si>
    <t>01사   무   비</t>
    <phoneticPr fontId="4" type="noConversion"/>
  </si>
  <si>
    <t>인건비</t>
    <phoneticPr fontId="4" type="noConversion"/>
  </si>
  <si>
    <t>업무추진비</t>
    <phoneticPr fontId="4" type="noConversion"/>
  </si>
  <si>
    <t>시설비</t>
    <phoneticPr fontId="4" type="noConversion"/>
  </si>
  <si>
    <t>03사   업   비</t>
    <phoneticPr fontId="4" type="noConversion"/>
  </si>
  <si>
    <t>일반사업비</t>
    <phoneticPr fontId="4" type="noConversion"/>
  </si>
  <si>
    <t>04전   출   금</t>
    <phoneticPr fontId="4" type="noConversion"/>
  </si>
  <si>
    <t>전출금</t>
    <phoneticPr fontId="4" type="noConversion"/>
  </si>
  <si>
    <t>과년도지출</t>
    <phoneticPr fontId="4" type="noConversion"/>
  </si>
  <si>
    <t>06상   환   금</t>
    <phoneticPr fontId="4" type="noConversion"/>
  </si>
  <si>
    <t>상환금</t>
    <phoneticPr fontId="4" type="noConversion"/>
  </si>
  <si>
    <t>07잡   지   출</t>
    <phoneticPr fontId="4" type="noConversion"/>
  </si>
  <si>
    <t>08예   비   비</t>
    <phoneticPr fontId="4" type="noConversion"/>
  </si>
  <si>
    <t>예비비</t>
    <phoneticPr fontId="4" type="noConversion"/>
  </si>
  <si>
    <t>■ 무일복지재단</t>
    <phoneticPr fontId="4" type="noConversion"/>
  </si>
  <si>
    <t>사회복지법인 무일복지재단</t>
    <phoneticPr fontId="4" type="noConversion"/>
  </si>
  <si>
    <t>법인 산하시설 단합대회 등</t>
    <phoneticPr fontId="2" type="noConversion"/>
  </si>
  <si>
    <t>운영비</t>
    <phoneticPr fontId="4" type="noConversion"/>
  </si>
  <si>
    <t>법인 기본재산 재산세, 차량보험 등</t>
    <phoneticPr fontId="4" type="noConversion"/>
  </si>
  <si>
    <t>412 무량수전시설전출금(후원금)</t>
    <phoneticPr fontId="4" type="noConversion"/>
  </si>
  <si>
    <t>413 참좋은노인복지센터시설전출금(후원금)</t>
    <phoneticPr fontId="4" type="noConversion"/>
  </si>
  <si>
    <t>414 지역아동센터시설전출금(후원금)</t>
    <phoneticPr fontId="4" type="noConversion"/>
  </si>
  <si>
    <t>415 참좋은우리집시설전출금(후원금)</t>
    <phoneticPr fontId="4" type="noConversion"/>
  </si>
  <si>
    <t>416 참좋은기억학교 시설전출금(후원금)</t>
    <phoneticPr fontId="4" type="noConversion"/>
  </si>
  <si>
    <t>2. 2015년 세입예산 내역</t>
    <phoneticPr fontId="2" type="noConversion"/>
  </si>
  <si>
    <t>2014년 예산(A)</t>
    <phoneticPr fontId="2" type="noConversion"/>
  </si>
  <si>
    <t>2015년 예산(B)</t>
    <phoneticPr fontId="2" type="noConversion"/>
  </si>
  <si>
    <t>3. 2015년 세출예산 내역</t>
    <phoneticPr fontId="2" type="noConversion"/>
  </si>
  <si>
    <t>2014년 예산(A)</t>
    <phoneticPr fontId="2" type="noConversion"/>
  </si>
  <si>
    <t>312 자원봉사자관리</t>
    <phoneticPr fontId="4" type="noConversion"/>
  </si>
  <si>
    <t>자원봉사자 교육 및 관리 등</t>
    <phoneticPr fontId="4" type="noConversion"/>
  </si>
  <si>
    <t>참좋은우리집 및 지역아동센터 운영비 등</t>
    <phoneticPr fontId="2" type="noConversion"/>
  </si>
  <si>
    <t xml:space="preserve"> 이월금</t>
    <phoneticPr fontId="2" type="noConversion"/>
  </si>
  <si>
    <t>2014년 예산(B)</t>
    <phoneticPr fontId="2" type="noConversion"/>
  </si>
  <si>
    <t>무일복지재단  세입.세출 예산 (안)</t>
    <phoneticPr fontId="4" type="noConversion"/>
  </si>
  <si>
    <t xml:space="preserve">2014.    12.  </t>
    <phoneticPr fontId="4" type="noConversion"/>
  </si>
  <si>
    <t xml:space="preserve">     2015년</t>
    <phoneticPr fontId="2" type="noConversion"/>
  </si>
  <si>
    <t>3. 본 예산은 사회복지법인 재무회계규칙 제 2장 예산과결산에 의거 편성하며 집행한다.</t>
    <phoneticPr fontId="4" type="noConversion"/>
  </si>
  <si>
    <t xml:space="preserve">4. 장기요양사업수입, 보조금, 후원금등의 세입이 감소할 경우 기존사업을 축소할 수 </t>
    <phoneticPr fontId="4" type="noConversion"/>
  </si>
  <si>
    <t xml:space="preserve">   있다.</t>
    <phoneticPr fontId="4" type="noConversion"/>
  </si>
  <si>
    <t xml:space="preserve">5. 장기요양사업수입,국시비보조금, 후원금등의 세입이 증가 할 경우 세입세출예산을 </t>
    <phoneticPr fontId="4" type="noConversion"/>
  </si>
  <si>
    <t xml:space="preserve">   초과할 수 있다.</t>
    <phoneticPr fontId="4" type="noConversion"/>
  </si>
  <si>
    <t xml:space="preserve">6. 보편적으로 발생하는 지출에 있어서는 세출예산에도 불구하고 초과 집행하고 차기 </t>
    <phoneticPr fontId="4" type="noConversion"/>
  </si>
  <si>
    <t xml:space="preserve">   이사회에서 추가경정예산을 승인 받을 수 있다.</t>
    <phoneticPr fontId="4" type="noConversion"/>
  </si>
  <si>
    <t xml:space="preserve">7. 세출예산에서 초과지출이 발생할 경우에 동일관 내의 목간전용으로 부족한 예산을  </t>
    <phoneticPr fontId="4" type="noConversion"/>
  </si>
  <si>
    <t xml:space="preserve">    집행 할 수가 있다.</t>
    <phoneticPr fontId="4" type="noConversion"/>
  </si>
  <si>
    <t>1. 무일복지재단 2015년도 세입․세출 예산은 위와 같다.</t>
    <phoneticPr fontId="4" type="noConversion"/>
  </si>
  <si>
    <r>
      <rPr>
        <sz val="12"/>
        <rFont val="맑은 고딕"/>
        <family val="3"/>
        <charset val="129"/>
      </rPr>
      <t>2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그대로 시행할 수 있으며, 다음 이사회 때 예산에 반영한다.</t>
    </r>
    <phoneticPr fontId="4" type="noConversion"/>
  </si>
  <si>
    <t>2014년 예산(A)</t>
    <phoneticPr fontId="4" type="noConversion"/>
  </si>
  <si>
    <t>2015년 예산(B)</t>
    <phoneticPr fontId="4" type="noConversion"/>
  </si>
  <si>
    <t>1. 2015년  무일복지재단 예산 총괄내역서</t>
    <phoneticPr fontId="4" type="noConversion"/>
  </si>
  <si>
    <t>(단위 : 원)</t>
    <phoneticPr fontId="4" type="noConversion"/>
  </si>
  <si>
    <t>2014년 예산(A)</t>
    <phoneticPr fontId="4" type="noConversion"/>
  </si>
  <si>
    <t>2015년 예산(B)</t>
    <phoneticPr fontId="4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</si>
</sst>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 "/>
    <numFmt numFmtId="177" formatCode="0_ 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16"/>
      <name val="돋움"/>
      <family val="3"/>
      <charset val="129"/>
    </font>
    <font>
      <sz val="12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0"/>
      <name val="돋움"/>
      <family val="3"/>
      <charset val="129"/>
    </font>
    <font>
      <sz val="7.5"/>
      <name val="돋움"/>
      <family val="3"/>
      <charset val="129"/>
    </font>
    <font>
      <sz val="7"/>
      <name val="돋움"/>
      <family val="3"/>
      <charset val="129"/>
    </font>
    <font>
      <b/>
      <sz val="9"/>
      <name val="돋움"/>
      <family val="3"/>
      <charset val="129"/>
    </font>
    <font>
      <sz val="24"/>
      <name val="돋움"/>
      <family val="3"/>
      <charset val="129"/>
    </font>
    <font>
      <sz val="18"/>
      <name val="돋움"/>
      <family val="3"/>
      <charset val="129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sz val="10"/>
      <color theme="1"/>
      <name val="맑은 고딕"/>
      <family val="2"/>
      <charset val="129"/>
      <scheme val="minor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11"/>
      <color indexed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8"/>
      <name val="돋움"/>
      <family val="3"/>
      <charset val="129"/>
    </font>
    <font>
      <b/>
      <sz val="22"/>
      <name val="돋움"/>
      <family val="3"/>
      <charset val="129"/>
    </font>
    <font>
      <sz val="12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2" fillId="0" borderId="0">
      <alignment vertical="center"/>
    </xf>
  </cellStyleXfs>
  <cellXfs count="153">
    <xf numFmtId="0" fontId="0" fillId="0" borderId="0" xfId="0">
      <alignment vertical="center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13" fillId="0" borderId="16" xfId="0" applyFont="1" applyBorder="1" applyAlignment="1">
      <alignment vertical="center" shrinkToFit="1"/>
    </xf>
    <xf numFmtId="0" fontId="12" fillId="0" borderId="17" xfId="0" applyFont="1" applyBorder="1" applyAlignment="1">
      <alignment horizontal="left" vertical="center"/>
    </xf>
    <xf numFmtId="0" fontId="13" fillId="0" borderId="9" xfId="0" applyFont="1" applyBorder="1" applyAlignment="1">
      <alignment vertical="center" shrinkToFit="1"/>
    </xf>
    <xf numFmtId="0" fontId="12" fillId="0" borderId="20" xfId="0" applyFont="1" applyBorder="1" applyAlignment="1">
      <alignment horizontal="left" vertical="center"/>
    </xf>
    <xf numFmtId="41" fontId="12" fillId="0" borderId="8" xfId="1" applyFont="1" applyBorder="1" applyAlignment="1">
      <alignment horizontal="distributed" vertical="center"/>
    </xf>
    <xf numFmtId="176" fontId="12" fillId="0" borderId="8" xfId="1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left" vertical="center"/>
    </xf>
    <xf numFmtId="41" fontId="14" fillId="0" borderId="8" xfId="1" applyFont="1" applyBorder="1" applyAlignment="1">
      <alignment horizontal="distributed" vertical="center"/>
    </xf>
    <xf numFmtId="0" fontId="12" fillId="0" borderId="23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41" fontId="12" fillId="0" borderId="12" xfId="1" applyFont="1" applyBorder="1" applyAlignment="1">
      <alignment horizontal="distributed" vertical="center"/>
    </xf>
    <xf numFmtId="176" fontId="12" fillId="0" borderId="12" xfId="1" applyNumberFormat="1" applyFont="1" applyBorder="1" applyAlignment="1">
      <alignment horizontal="right" vertical="center"/>
    </xf>
    <xf numFmtId="41" fontId="14" fillId="0" borderId="15" xfId="1" applyFont="1" applyBorder="1" applyAlignment="1">
      <alignment horizontal="distributed" vertical="center"/>
    </xf>
    <xf numFmtId="176" fontId="12" fillId="0" borderId="15" xfId="1" applyNumberFormat="1" applyFont="1" applyBorder="1" applyAlignment="1">
      <alignment horizontal="right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5" fillId="0" borderId="13" xfId="0" applyFont="1" applyBorder="1" applyAlignment="1">
      <alignment vertical="center" wrapText="1" shrinkToFi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41" fontId="17" fillId="0" borderId="8" xfId="1" applyFont="1" applyBorder="1" applyAlignment="1">
      <alignment horizontal="distributed" vertical="center"/>
    </xf>
    <xf numFmtId="176" fontId="13" fillId="0" borderId="8" xfId="1" applyNumberFormat="1" applyFont="1" applyBorder="1" applyAlignment="1">
      <alignment horizontal="right" vertical="center"/>
    </xf>
    <xf numFmtId="0" fontId="13" fillId="0" borderId="9" xfId="0" applyFont="1" applyBorder="1" applyAlignment="1">
      <alignment vertical="center" wrapText="1"/>
    </xf>
    <xf numFmtId="41" fontId="13" fillId="0" borderId="8" xfId="1" applyFont="1" applyBorder="1" applyAlignment="1">
      <alignment horizontal="distributed" vertical="center"/>
    </xf>
    <xf numFmtId="0" fontId="12" fillId="0" borderId="21" xfId="0" applyFont="1" applyBorder="1" applyAlignment="1">
      <alignment horizontal="left" vertical="center"/>
    </xf>
    <xf numFmtId="41" fontId="13" fillId="0" borderId="27" xfId="1" applyFont="1" applyBorder="1" applyAlignment="1">
      <alignment horizontal="distributed" vertical="center"/>
    </xf>
    <xf numFmtId="41" fontId="13" fillId="0" borderId="31" xfId="1" applyFont="1" applyBorder="1" applyAlignment="1">
      <alignment horizontal="distributed" vertical="center"/>
    </xf>
    <xf numFmtId="176" fontId="13" fillId="0" borderId="31" xfId="1" applyNumberFormat="1" applyFont="1" applyBorder="1" applyAlignment="1">
      <alignment horizontal="right" vertical="center"/>
    </xf>
    <xf numFmtId="0" fontId="13" fillId="0" borderId="32" xfId="0" applyFont="1" applyBorder="1" applyAlignment="1">
      <alignment vertical="center" wrapText="1"/>
    </xf>
    <xf numFmtId="41" fontId="13" fillId="0" borderId="12" xfId="1" applyFont="1" applyBorder="1" applyAlignment="1">
      <alignment horizontal="distributed" vertical="center"/>
    </xf>
    <xf numFmtId="176" fontId="13" fillId="0" borderId="12" xfId="1" applyNumberFormat="1" applyFont="1" applyBorder="1" applyAlignment="1">
      <alignment horizontal="right" vertical="center"/>
    </xf>
    <xf numFmtId="0" fontId="13" fillId="0" borderId="13" xfId="0" applyFont="1" applyBorder="1" applyAlignment="1">
      <alignment vertical="center" wrapText="1"/>
    </xf>
    <xf numFmtId="0" fontId="0" fillId="0" borderId="1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0" fillId="0" borderId="22" xfId="0" applyBorder="1" applyAlignment="1">
      <alignment horizontal="left" vertical="center"/>
    </xf>
    <xf numFmtId="0" fontId="0" fillId="0" borderId="29" xfId="0" applyBorder="1">
      <alignment vertical="center"/>
    </xf>
    <xf numFmtId="0" fontId="12" fillId="0" borderId="34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shrinkToFit="1"/>
    </xf>
    <xf numFmtId="0" fontId="11" fillId="0" borderId="0" xfId="2" applyFont="1"/>
    <xf numFmtId="0" fontId="5" fillId="0" borderId="0" xfId="2"/>
    <xf numFmtId="0" fontId="5" fillId="0" borderId="0" xfId="3">
      <alignment vertical="center"/>
    </xf>
    <xf numFmtId="0" fontId="11" fillId="0" borderId="0" xfId="2" applyFont="1" applyAlignment="1">
      <alignment horizontal="right"/>
    </xf>
    <xf numFmtId="0" fontId="11" fillId="0" borderId="3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41" fontId="19" fillId="0" borderId="39" xfId="4" applyFont="1" applyBorder="1" applyAlignment="1">
      <alignment vertical="center"/>
    </xf>
    <xf numFmtId="177" fontId="11" fillId="0" borderId="40" xfId="4" applyNumberFormat="1" applyFont="1" applyBorder="1" applyAlignment="1">
      <alignment horizontal="center" vertical="center"/>
    </xf>
    <xf numFmtId="177" fontId="11" fillId="0" borderId="40" xfId="4" applyNumberFormat="1" applyFont="1" applyBorder="1" applyAlignment="1">
      <alignment horizontal="right" vertical="center"/>
    </xf>
    <xf numFmtId="0" fontId="11" fillId="0" borderId="41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0" xfId="3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41" fontId="14" fillId="0" borderId="15" xfId="1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0" fillId="0" borderId="0" xfId="0" applyFont="1" applyBorder="1" applyAlignment="1">
      <alignment vertical="center"/>
    </xf>
    <xf numFmtId="0" fontId="12" fillId="0" borderId="30" xfId="0" applyFont="1" applyBorder="1" applyAlignment="1">
      <alignment horizontal="left" vertical="center" shrinkToFit="1"/>
    </xf>
    <xf numFmtId="0" fontId="12" fillId="0" borderId="31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 shrinkToFit="1"/>
    </xf>
    <xf numFmtId="0" fontId="0" fillId="0" borderId="27" xfId="0" applyBorder="1">
      <alignment vertical="center"/>
    </xf>
    <xf numFmtId="0" fontId="17" fillId="0" borderId="32" xfId="0" applyFont="1" applyBorder="1" applyAlignment="1">
      <alignment vertical="center" wrapText="1"/>
    </xf>
    <xf numFmtId="41" fontId="13" fillId="0" borderId="16" xfId="0" applyNumberFormat="1" applyFont="1" applyBorder="1" applyAlignment="1">
      <alignment vertical="center" wrapText="1"/>
    </xf>
    <xf numFmtId="0" fontId="27" fillId="0" borderId="0" xfId="5" applyFont="1" applyAlignment="1">
      <alignment horizontal="center" vertical="center"/>
    </xf>
    <xf numFmtId="0" fontId="5" fillId="0" borderId="0" xfId="5">
      <alignment vertical="center"/>
    </xf>
    <xf numFmtId="0" fontId="4" fillId="0" borderId="0" xfId="5" applyFont="1">
      <alignment vertical="center"/>
    </xf>
    <xf numFmtId="0" fontId="28" fillId="0" borderId="45" xfId="5" applyFont="1" applyBorder="1" applyAlignment="1">
      <alignment horizontal="center" vertical="center"/>
    </xf>
    <xf numFmtId="0" fontId="28" fillId="0" borderId="45" xfId="5" applyFont="1" applyBorder="1" applyAlignment="1">
      <alignment horizontal="center" vertical="center" shrinkToFit="1"/>
    </xf>
    <xf numFmtId="0" fontId="29" fillId="0" borderId="4" xfId="5" applyFont="1" applyBorder="1" applyAlignment="1">
      <alignment horizontal="center" vertical="center"/>
    </xf>
    <xf numFmtId="0" fontId="29" fillId="0" borderId="5" xfId="5" applyFont="1" applyBorder="1" applyAlignment="1">
      <alignment horizontal="center" vertical="center"/>
    </xf>
    <xf numFmtId="41" fontId="30" fillId="0" borderId="5" xfId="5" applyNumberFormat="1" applyFont="1" applyBorder="1" applyAlignment="1">
      <alignment horizontal="right" vertical="center"/>
    </xf>
    <xf numFmtId="41" fontId="30" fillId="0" borderId="6" xfId="5" applyNumberFormat="1" applyFont="1" applyBorder="1" applyAlignment="1">
      <alignment vertical="center"/>
    </xf>
    <xf numFmtId="0" fontId="13" fillId="0" borderId="0" xfId="5" applyFont="1">
      <alignment vertical="center"/>
    </xf>
    <xf numFmtId="0" fontId="29" fillId="0" borderId="8" xfId="5" applyFont="1" applyBorder="1" applyAlignment="1">
      <alignment horizontal="center" vertical="center"/>
    </xf>
    <xf numFmtId="41" fontId="31" fillId="0" borderId="8" xfId="4" applyFont="1" applyBorder="1">
      <alignment vertical="center"/>
    </xf>
    <xf numFmtId="41" fontId="31" fillId="0" borderId="9" xfId="4" applyFont="1" applyBorder="1">
      <alignment vertical="center"/>
    </xf>
    <xf numFmtId="0" fontId="29" fillId="0" borderId="11" xfId="5" applyFont="1" applyBorder="1" applyAlignment="1">
      <alignment horizontal="center" vertical="center"/>
    </xf>
    <xf numFmtId="0" fontId="29" fillId="0" borderId="12" xfId="5" applyFont="1" applyBorder="1" applyAlignment="1">
      <alignment horizontal="center" vertical="center"/>
    </xf>
    <xf numFmtId="41" fontId="31" fillId="0" borderId="12" xfId="4" applyFont="1" applyBorder="1">
      <alignment vertical="center"/>
    </xf>
    <xf numFmtId="41" fontId="31" fillId="0" borderId="13" xfId="4" applyFont="1" applyBorder="1">
      <alignment vertical="center"/>
    </xf>
    <xf numFmtId="0" fontId="12" fillId="0" borderId="0" xfId="5" applyFont="1">
      <alignment vertical="center"/>
    </xf>
    <xf numFmtId="41" fontId="30" fillId="0" borderId="5" xfId="5" applyNumberFormat="1" applyFont="1" applyBorder="1" applyAlignment="1">
      <alignment vertical="center"/>
    </xf>
    <xf numFmtId="41" fontId="4" fillId="0" borderId="0" xfId="5" applyNumberFormat="1" applyFont="1">
      <alignment vertical="center"/>
    </xf>
    <xf numFmtId="0" fontId="29" fillId="0" borderId="0" xfId="5" applyFont="1" applyBorder="1" applyAlignment="1">
      <alignment horizontal="center" vertical="center"/>
    </xf>
    <xf numFmtId="41" fontId="29" fillId="0" borderId="0" xfId="5" applyNumberFormat="1" applyFont="1" applyBorder="1">
      <alignment vertical="center"/>
    </xf>
    <xf numFmtId="41" fontId="28" fillId="0" borderId="0" xfId="5" applyNumberFormat="1" applyFont="1" applyBorder="1">
      <alignment vertic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29" fillId="0" borderId="7" xfId="5" applyFont="1" applyBorder="1" applyAlignment="1">
      <alignment horizontal="center" vertical="center"/>
    </xf>
    <xf numFmtId="0" fontId="0" fillId="0" borderId="23" xfId="0" applyBorder="1">
      <alignment vertical="center"/>
    </xf>
    <xf numFmtId="0" fontId="4" fillId="0" borderId="31" xfId="0" applyFont="1" applyBorder="1" applyAlignment="1">
      <alignment horizontal="left" vertical="center" wrapText="1" shrinkToFit="1"/>
    </xf>
    <xf numFmtId="0" fontId="16" fillId="0" borderId="31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vertical="center" wrapText="1"/>
    </xf>
    <xf numFmtId="41" fontId="17" fillId="0" borderId="15" xfId="1" applyFont="1" applyBorder="1" applyAlignment="1">
      <alignment horizontal="distributed" vertical="center"/>
    </xf>
    <xf numFmtId="176" fontId="13" fillId="0" borderId="15" xfId="1" applyNumberFormat="1" applyFont="1" applyBorder="1" applyAlignment="1">
      <alignment horizontal="right" vertical="center"/>
    </xf>
    <xf numFmtId="0" fontId="13" fillId="0" borderId="16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16" fillId="0" borderId="12" xfId="0" applyFont="1" applyBorder="1" applyAlignment="1">
      <alignment horizontal="left" vertical="center" wrapText="1" shrinkToFit="1"/>
    </xf>
    <xf numFmtId="0" fontId="11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2" applyFont="1" applyBorder="1" applyAlignment="1">
      <alignment horizontal="left" vertical="center" wrapText="1" shrinkToFi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2" applyFont="1" applyAlignment="1">
      <alignment horizontal="center"/>
    </xf>
    <xf numFmtId="0" fontId="5" fillId="0" borderId="0" xfId="2" applyAlignment="1">
      <alignment horizontal="center"/>
    </xf>
    <xf numFmtId="0" fontId="11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 wrapText="1"/>
    </xf>
    <xf numFmtId="0" fontId="24" fillId="0" borderId="0" xfId="2" applyFont="1" applyAlignment="1">
      <alignment horizontal="center"/>
    </xf>
    <xf numFmtId="0" fontId="11" fillId="0" borderId="0" xfId="2" applyFont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6" fillId="0" borderId="0" xfId="5" applyFont="1" applyAlignment="1">
      <alignment horizontal="center" vertical="center"/>
    </xf>
    <xf numFmtId="0" fontId="28" fillId="0" borderId="39" xfId="5" applyFont="1" applyBorder="1" applyAlignment="1">
      <alignment horizontal="center" vertical="center"/>
    </xf>
    <xf numFmtId="0" fontId="29" fillId="0" borderId="7" xfId="5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6" xfId="0" applyBorder="1">
      <alignment vertical="center"/>
    </xf>
  </cellXfs>
  <cellStyles count="7">
    <cellStyle name="쉼표 [0]" xfId="1" builtinId="6"/>
    <cellStyle name="쉼표 [0] 2" xfId="4"/>
    <cellStyle name="표준" xfId="0" builtinId="0"/>
    <cellStyle name="표준 2" xfId="5"/>
    <cellStyle name="표준 3" xfId="6"/>
    <cellStyle name="표준_07-1차추경(변동내역서-기관명)(1)" xfId="2"/>
    <cellStyle name="표준_08-5결산추경(변동내역서-대구남구지역자활센터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A5" sqref="A5:B5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81.75" customHeight="1">
      <c r="A1" s="131"/>
      <c r="B1" s="131"/>
    </row>
    <row r="2" spans="1:2" ht="49.5" customHeight="1">
      <c r="A2" s="132" t="s">
        <v>161</v>
      </c>
      <c r="B2" s="132"/>
    </row>
    <row r="3" spans="1:2" ht="39.75" customHeight="1">
      <c r="A3" s="133" t="s">
        <v>159</v>
      </c>
      <c r="B3" s="133"/>
    </row>
    <row r="4" spans="1:2" ht="58.5" customHeight="1">
      <c r="A4" s="134"/>
      <c r="B4" s="134"/>
    </row>
    <row r="5" spans="1:2" ht="148.5" customHeight="1">
      <c r="A5" s="135" t="s">
        <v>160</v>
      </c>
      <c r="B5" s="135"/>
    </row>
    <row r="6" spans="1:2" ht="118.5" customHeight="1">
      <c r="A6" s="109"/>
      <c r="B6" s="109"/>
    </row>
    <row r="7" spans="1:2" ht="102.75" customHeight="1">
      <c r="A7" s="129" t="s">
        <v>140</v>
      </c>
      <c r="B7" s="129"/>
    </row>
    <row r="8" spans="1:2" ht="27" customHeight="1">
      <c r="A8" s="130"/>
      <c r="B8" s="130"/>
    </row>
    <row r="9" spans="1:2" ht="27" customHeight="1">
      <c r="A9" s="1"/>
      <c r="B9" s="2"/>
    </row>
    <row r="10" spans="1:2">
      <c r="A10" s="3"/>
      <c r="B10" s="3"/>
    </row>
    <row r="11" spans="1:2">
      <c r="A11" s="3"/>
      <c r="B11" s="3"/>
    </row>
    <row r="12" spans="1:2">
      <c r="A12" s="3"/>
      <c r="B12" s="3"/>
    </row>
    <row r="13" spans="1:2">
      <c r="A13" s="3"/>
      <c r="B13" s="3"/>
    </row>
    <row r="14" spans="1:2">
      <c r="A14" s="3"/>
      <c r="B14" s="3"/>
    </row>
  </sheetData>
  <mergeCells count="7">
    <mergeCell ref="A7:B7"/>
    <mergeCell ref="A8:B8"/>
    <mergeCell ref="A1:B1"/>
    <mergeCell ref="A2:B2"/>
    <mergeCell ref="A3:B3"/>
    <mergeCell ref="A4:B4"/>
    <mergeCell ref="A5:B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1"/>
  <sheetViews>
    <sheetView view="pageBreakPreview" topLeftCell="A4" zoomScaleNormal="100" zoomScaleSheetLayoutView="100" workbookViewId="0">
      <selection activeCell="B5" sqref="B5"/>
    </sheetView>
  </sheetViews>
  <sheetFormatPr defaultColWidth="42.5" defaultRowHeight="13.5"/>
  <cols>
    <col min="1" max="1" width="24" style="51" customWidth="1"/>
    <col min="2" max="2" width="30.875" style="51" customWidth="1"/>
    <col min="3" max="3" width="25" style="51" customWidth="1"/>
    <col min="4" max="16384" width="42.5" style="51"/>
  </cols>
  <sheetData>
    <row r="1" spans="1:12" ht="14.25">
      <c r="A1" s="49"/>
      <c r="B1" s="49"/>
      <c r="C1" s="49"/>
      <c r="D1" s="50"/>
      <c r="E1" s="50"/>
      <c r="F1" s="50"/>
      <c r="G1" s="50"/>
      <c r="H1" s="50"/>
      <c r="I1" s="50"/>
      <c r="J1" s="50"/>
      <c r="K1" s="50"/>
      <c r="L1" s="50"/>
    </row>
    <row r="2" spans="1:12" ht="14.25">
      <c r="A2" s="49"/>
      <c r="B2" s="49"/>
      <c r="C2" s="49"/>
      <c r="D2" s="50"/>
      <c r="E2" s="50"/>
      <c r="F2" s="50"/>
      <c r="G2" s="50"/>
      <c r="H2" s="50"/>
      <c r="I2" s="50"/>
      <c r="J2" s="50"/>
      <c r="K2" s="50"/>
      <c r="L2" s="50"/>
    </row>
    <row r="3" spans="1:12" ht="31.5">
      <c r="A3" s="136" t="s">
        <v>63</v>
      </c>
      <c r="B3" s="136"/>
      <c r="C3" s="136"/>
      <c r="D3" s="50"/>
      <c r="E3" s="50"/>
      <c r="F3" s="50"/>
      <c r="G3" s="50"/>
      <c r="H3" s="50"/>
      <c r="I3" s="50"/>
      <c r="J3" s="50"/>
      <c r="K3" s="50"/>
      <c r="L3" s="50"/>
    </row>
    <row r="4" spans="1:12" ht="35.1" customHeight="1">
      <c r="A4" s="49"/>
      <c r="B4" s="49"/>
      <c r="C4" s="49"/>
      <c r="D4" s="50"/>
      <c r="E4" s="50"/>
      <c r="F4" s="50"/>
      <c r="G4" s="50"/>
      <c r="H4" s="50"/>
      <c r="I4" s="50"/>
      <c r="J4" s="50"/>
      <c r="K4" s="50"/>
      <c r="L4" s="50"/>
    </row>
    <row r="5" spans="1:12" ht="35.1" customHeight="1" thickBot="1">
      <c r="A5" s="49"/>
      <c r="B5" s="49"/>
      <c r="C5" s="52" t="s">
        <v>176</v>
      </c>
      <c r="D5" s="50"/>
      <c r="E5" s="50"/>
      <c r="F5" s="50"/>
      <c r="G5" s="50"/>
      <c r="H5" s="50"/>
      <c r="I5" s="50"/>
      <c r="J5" s="50"/>
      <c r="K5" s="50"/>
      <c r="L5" s="50"/>
    </row>
    <row r="6" spans="1:12" ht="35.1" customHeight="1">
      <c r="A6" s="53" t="s">
        <v>64</v>
      </c>
      <c r="B6" s="54" t="s">
        <v>65</v>
      </c>
      <c r="C6" s="55" t="s">
        <v>66</v>
      </c>
      <c r="D6" s="50"/>
      <c r="E6" s="50"/>
      <c r="F6" s="50"/>
      <c r="G6" s="50"/>
      <c r="H6" s="50"/>
      <c r="I6" s="50"/>
      <c r="J6" s="50"/>
      <c r="K6" s="50"/>
      <c r="L6" s="50"/>
    </row>
    <row r="7" spans="1:12" ht="35.1" customHeight="1">
      <c r="A7" s="56" t="s">
        <v>67</v>
      </c>
      <c r="B7" s="57">
        <v>186600000</v>
      </c>
      <c r="C7" s="58" t="s">
        <v>68</v>
      </c>
      <c r="D7" s="50"/>
      <c r="E7" s="50"/>
      <c r="F7" s="50"/>
      <c r="G7" s="50"/>
      <c r="H7" s="50"/>
      <c r="I7" s="50"/>
      <c r="J7" s="50"/>
      <c r="K7" s="50"/>
      <c r="L7" s="50"/>
    </row>
    <row r="8" spans="1:12" ht="35.1" customHeight="1">
      <c r="A8" s="56" t="s">
        <v>69</v>
      </c>
      <c r="B8" s="57">
        <v>186600000</v>
      </c>
      <c r="C8" s="59"/>
      <c r="D8" s="50"/>
      <c r="E8" s="50"/>
      <c r="F8" s="50"/>
      <c r="G8" s="50"/>
      <c r="H8" s="50"/>
      <c r="I8" s="50"/>
      <c r="J8" s="50"/>
      <c r="K8" s="50"/>
      <c r="L8" s="50"/>
    </row>
    <row r="9" spans="1:12" ht="35.1" customHeight="1" thickBot="1">
      <c r="A9" s="60" t="s">
        <v>70</v>
      </c>
      <c r="B9" s="61"/>
      <c r="C9" s="62"/>
      <c r="D9" s="50"/>
      <c r="E9" s="50"/>
      <c r="F9" s="50"/>
      <c r="G9" s="50"/>
      <c r="H9" s="50"/>
      <c r="I9" s="50"/>
      <c r="J9" s="50"/>
      <c r="K9" s="50"/>
      <c r="L9" s="50"/>
    </row>
    <row r="10" spans="1:12" ht="35.1" customHeight="1">
      <c r="A10" s="112"/>
      <c r="B10" s="112"/>
      <c r="C10" s="112"/>
      <c r="D10" s="50"/>
      <c r="E10" s="50"/>
      <c r="F10" s="50"/>
      <c r="G10" s="50"/>
      <c r="H10" s="50"/>
      <c r="I10" s="50"/>
      <c r="J10" s="50"/>
      <c r="K10" s="50"/>
      <c r="L10" s="50"/>
    </row>
    <row r="11" spans="1:12" s="64" customFormat="1" ht="24" customHeight="1">
      <c r="A11" s="143" t="s">
        <v>171</v>
      </c>
      <c r="B11" s="143"/>
      <c r="C11" s="143"/>
      <c r="D11" s="63"/>
      <c r="E11" s="137"/>
      <c r="F11" s="137"/>
      <c r="G11" s="137"/>
      <c r="H11" s="63"/>
      <c r="I11" s="63"/>
      <c r="J11" s="63"/>
      <c r="K11" s="63"/>
      <c r="L11" s="63"/>
    </row>
    <row r="12" spans="1:12" s="64" customFormat="1" ht="10.5" customHeight="1">
      <c r="A12" s="125"/>
      <c r="B12" s="125"/>
      <c r="C12" s="125"/>
      <c r="D12" s="63"/>
      <c r="E12" s="137"/>
      <c r="F12" s="137"/>
      <c r="G12" s="137"/>
      <c r="H12" s="63"/>
      <c r="I12" s="63"/>
      <c r="J12" s="63"/>
      <c r="K12" s="63"/>
      <c r="L12" s="63"/>
    </row>
    <row r="13" spans="1:12" s="64" customFormat="1" ht="35.25" customHeight="1">
      <c r="A13" s="138" t="s">
        <v>172</v>
      </c>
      <c r="B13" s="139"/>
      <c r="C13" s="139"/>
      <c r="D13" s="63"/>
      <c r="E13" s="137"/>
      <c r="F13" s="137"/>
      <c r="G13" s="137"/>
      <c r="H13" s="63"/>
      <c r="I13" s="63"/>
      <c r="J13" s="63"/>
      <c r="K13" s="63"/>
      <c r="L13" s="63"/>
    </row>
    <row r="14" spans="1:12" s="64" customFormat="1" ht="14.25" customHeight="1">
      <c r="A14" s="123"/>
      <c r="B14" s="124"/>
      <c r="C14" s="124"/>
      <c r="D14" s="63"/>
      <c r="E14" s="137"/>
      <c r="F14" s="137"/>
      <c r="G14" s="137"/>
      <c r="H14" s="63"/>
      <c r="I14" s="63"/>
      <c r="J14" s="63"/>
      <c r="K14" s="63"/>
      <c r="L14" s="63"/>
    </row>
    <row r="15" spans="1:12" customFormat="1" ht="22.5" customHeight="1">
      <c r="A15" s="144" t="s">
        <v>162</v>
      </c>
      <c r="B15" s="144"/>
      <c r="C15" s="144"/>
      <c r="E15" s="137"/>
      <c r="F15" s="137"/>
      <c r="G15" s="137"/>
    </row>
    <row r="16" spans="1:12" customFormat="1" ht="10.5" customHeight="1">
      <c r="A16" s="127"/>
      <c r="B16" s="127"/>
      <c r="C16" s="127"/>
      <c r="E16" s="137"/>
      <c r="F16" s="137"/>
      <c r="G16" s="137"/>
    </row>
    <row r="17" spans="1:12" customFormat="1" ht="30" customHeight="1">
      <c r="A17" s="144" t="s">
        <v>163</v>
      </c>
      <c r="B17" s="144"/>
      <c r="C17" s="144"/>
      <c r="E17" s="137"/>
      <c r="F17" s="137"/>
      <c r="G17" s="137"/>
    </row>
    <row r="18" spans="1:12" customFormat="1" ht="15.75" customHeight="1">
      <c r="A18" s="126" t="s">
        <v>164</v>
      </c>
      <c r="E18" s="137"/>
      <c r="F18" s="137"/>
      <c r="G18" s="137"/>
    </row>
    <row r="19" spans="1:12" customFormat="1" ht="9.75" customHeight="1">
      <c r="A19" s="126"/>
      <c r="E19" s="137"/>
      <c r="F19" s="137"/>
      <c r="G19" s="137"/>
    </row>
    <row r="20" spans="1:12" s="128" customFormat="1" ht="30" customHeight="1">
      <c r="A20" s="144" t="s">
        <v>165</v>
      </c>
      <c r="B20" s="144"/>
      <c r="C20" s="144"/>
      <c r="E20" s="137"/>
      <c r="F20" s="137"/>
      <c r="G20" s="137"/>
    </row>
    <row r="21" spans="1:12" customFormat="1" ht="17.25" customHeight="1">
      <c r="A21" s="126" t="s">
        <v>166</v>
      </c>
      <c r="E21" s="137"/>
      <c r="F21" s="137"/>
      <c r="G21" s="137"/>
    </row>
    <row r="22" spans="1:12" customFormat="1" ht="9" customHeight="1">
      <c r="A22" s="126"/>
      <c r="E22" s="137"/>
      <c r="F22" s="137"/>
      <c r="G22" s="137"/>
    </row>
    <row r="23" spans="1:12" customFormat="1" ht="30" customHeight="1">
      <c r="A23" s="144" t="s">
        <v>167</v>
      </c>
      <c r="B23" s="144"/>
      <c r="C23" s="144"/>
      <c r="E23" s="137"/>
      <c r="F23" s="137"/>
      <c r="G23" s="137"/>
    </row>
    <row r="24" spans="1:12" customFormat="1" ht="18" customHeight="1">
      <c r="A24" s="144" t="s">
        <v>168</v>
      </c>
      <c r="B24" s="144"/>
      <c r="C24" s="144"/>
      <c r="E24" s="137"/>
      <c r="F24" s="137"/>
      <c r="G24" s="137"/>
    </row>
    <row r="25" spans="1:12" customFormat="1" ht="9" customHeight="1">
      <c r="A25" s="127"/>
      <c r="B25" s="127"/>
      <c r="C25" s="127"/>
      <c r="E25" s="137"/>
      <c r="F25" s="137"/>
      <c r="G25" s="137"/>
    </row>
    <row r="26" spans="1:12" customFormat="1" ht="30" customHeight="1">
      <c r="A26" s="144" t="s">
        <v>169</v>
      </c>
      <c r="B26" s="144"/>
      <c r="C26" s="144"/>
      <c r="E26" s="137"/>
      <c r="F26" s="137"/>
      <c r="G26" s="137"/>
    </row>
    <row r="27" spans="1:12" customFormat="1" ht="16.5" customHeight="1">
      <c r="A27" s="145" t="s">
        <v>170</v>
      </c>
      <c r="B27" s="145"/>
      <c r="C27" s="145"/>
      <c r="E27" s="137"/>
      <c r="F27" s="137"/>
      <c r="G27" s="137"/>
    </row>
    <row r="28" spans="1:12" ht="35.1" customHeight="1">
      <c r="A28" s="50"/>
      <c r="B28" s="50"/>
      <c r="C28" s="50"/>
      <c r="D28" s="50"/>
      <c r="E28" s="137"/>
      <c r="F28" s="137"/>
      <c r="G28" s="137"/>
      <c r="H28" s="50"/>
      <c r="I28" s="50"/>
      <c r="J28" s="50"/>
      <c r="K28" s="50"/>
      <c r="L28" s="50"/>
    </row>
    <row r="29" spans="1:1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</row>
    <row r="30" spans="1:1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spans="1:1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2" spans="1:1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</row>
    <row r="33" spans="1:1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spans="1:1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spans="1:1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spans="1:1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1:1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1:1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1:12" ht="18.75">
      <c r="A39" s="140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</row>
    <row r="40" spans="1:12" s="65" customFormat="1" ht="31.5">
      <c r="A40" s="141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</row>
    <row r="41" spans="1:12" s="65" customFormat="1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</row>
  </sheetData>
  <mergeCells count="13">
    <mergeCell ref="A3:C3"/>
    <mergeCell ref="E11:G28"/>
    <mergeCell ref="A13:C13"/>
    <mergeCell ref="A39:L39"/>
    <mergeCell ref="A40:L40"/>
    <mergeCell ref="A11:C11"/>
    <mergeCell ref="A15:C15"/>
    <mergeCell ref="A17:C17"/>
    <mergeCell ref="A20:C20"/>
    <mergeCell ref="A23:C23"/>
    <mergeCell ref="A24:C24"/>
    <mergeCell ref="A26:C26"/>
    <mergeCell ref="A27:C2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sqref="A1:E1"/>
    </sheetView>
  </sheetViews>
  <sheetFormatPr defaultRowHeight="13.5"/>
  <cols>
    <col min="1" max="2" width="16.625" style="88" customWidth="1"/>
    <col min="3" max="3" width="17" style="88" customWidth="1"/>
    <col min="4" max="4" width="16.875" style="88" customWidth="1"/>
    <col min="5" max="5" width="16.625" style="88" customWidth="1"/>
    <col min="6" max="10" width="15.5" style="88" customWidth="1"/>
    <col min="11" max="256" width="9" style="87"/>
    <col min="257" max="261" width="17.75" style="87" customWidth="1"/>
    <col min="262" max="266" width="15.5" style="87" customWidth="1"/>
    <col min="267" max="512" width="9" style="87"/>
    <col min="513" max="517" width="17.75" style="87" customWidth="1"/>
    <col min="518" max="522" width="15.5" style="87" customWidth="1"/>
    <col min="523" max="768" width="9" style="87"/>
    <col min="769" max="773" width="17.75" style="87" customWidth="1"/>
    <col min="774" max="778" width="15.5" style="87" customWidth="1"/>
    <col min="779" max="1024" width="9" style="87"/>
    <col min="1025" max="1029" width="17.75" style="87" customWidth="1"/>
    <col min="1030" max="1034" width="15.5" style="87" customWidth="1"/>
    <col min="1035" max="1280" width="9" style="87"/>
    <col min="1281" max="1285" width="17.75" style="87" customWidth="1"/>
    <col min="1286" max="1290" width="15.5" style="87" customWidth="1"/>
    <col min="1291" max="1536" width="9" style="87"/>
    <col min="1537" max="1541" width="17.75" style="87" customWidth="1"/>
    <col min="1542" max="1546" width="15.5" style="87" customWidth="1"/>
    <col min="1547" max="1792" width="9" style="87"/>
    <col min="1793" max="1797" width="17.75" style="87" customWidth="1"/>
    <col min="1798" max="1802" width="15.5" style="87" customWidth="1"/>
    <col min="1803" max="2048" width="9" style="87"/>
    <col min="2049" max="2053" width="17.75" style="87" customWidth="1"/>
    <col min="2054" max="2058" width="15.5" style="87" customWidth="1"/>
    <col min="2059" max="2304" width="9" style="87"/>
    <col min="2305" max="2309" width="17.75" style="87" customWidth="1"/>
    <col min="2310" max="2314" width="15.5" style="87" customWidth="1"/>
    <col min="2315" max="2560" width="9" style="87"/>
    <col min="2561" max="2565" width="17.75" style="87" customWidth="1"/>
    <col min="2566" max="2570" width="15.5" style="87" customWidth="1"/>
    <col min="2571" max="2816" width="9" style="87"/>
    <col min="2817" max="2821" width="17.75" style="87" customWidth="1"/>
    <col min="2822" max="2826" width="15.5" style="87" customWidth="1"/>
    <col min="2827" max="3072" width="9" style="87"/>
    <col min="3073" max="3077" width="17.75" style="87" customWidth="1"/>
    <col min="3078" max="3082" width="15.5" style="87" customWidth="1"/>
    <col min="3083" max="3328" width="9" style="87"/>
    <col min="3329" max="3333" width="17.75" style="87" customWidth="1"/>
    <col min="3334" max="3338" width="15.5" style="87" customWidth="1"/>
    <col min="3339" max="3584" width="9" style="87"/>
    <col min="3585" max="3589" width="17.75" style="87" customWidth="1"/>
    <col min="3590" max="3594" width="15.5" style="87" customWidth="1"/>
    <col min="3595" max="3840" width="9" style="87"/>
    <col min="3841" max="3845" width="17.75" style="87" customWidth="1"/>
    <col min="3846" max="3850" width="15.5" style="87" customWidth="1"/>
    <col min="3851" max="4096" width="9" style="87"/>
    <col min="4097" max="4101" width="17.75" style="87" customWidth="1"/>
    <col min="4102" max="4106" width="15.5" style="87" customWidth="1"/>
    <col min="4107" max="4352" width="9" style="87"/>
    <col min="4353" max="4357" width="17.75" style="87" customWidth="1"/>
    <col min="4358" max="4362" width="15.5" style="87" customWidth="1"/>
    <col min="4363" max="4608" width="9" style="87"/>
    <col min="4609" max="4613" width="17.75" style="87" customWidth="1"/>
    <col min="4614" max="4618" width="15.5" style="87" customWidth="1"/>
    <col min="4619" max="4864" width="9" style="87"/>
    <col min="4865" max="4869" width="17.75" style="87" customWidth="1"/>
    <col min="4870" max="4874" width="15.5" style="87" customWidth="1"/>
    <col min="4875" max="5120" width="9" style="87"/>
    <col min="5121" max="5125" width="17.75" style="87" customWidth="1"/>
    <col min="5126" max="5130" width="15.5" style="87" customWidth="1"/>
    <col min="5131" max="5376" width="9" style="87"/>
    <col min="5377" max="5381" width="17.75" style="87" customWidth="1"/>
    <col min="5382" max="5386" width="15.5" style="87" customWidth="1"/>
    <col min="5387" max="5632" width="9" style="87"/>
    <col min="5633" max="5637" width="17.75" style="87" customWidth="1"/>
    <col min="5638" max="5642" width="15.5" style="87" customWidth="1"/>
    <col min="5643" max="5888" width="9" style="87"/>
    <col min="5889" max="5893" width="17.75" style="87" customWidth="1"/>
    <col min="5894" max="5898" width="15.5" style="87" customWidth="1"/>
    <col min="5899" max="6144" width="9" style="87"/>
    <col min="6145" max="6149" width="17.75" style="87" customWidth="1"/>
    <col min="6150" max="6154" width="15.5" style="87" customWidth="1"/>
    <col min="6155" max="6400" width="9" style="87"/>
    <col min="6401" max="6405" width="17.75" style="87" customWidth="1"/>
    <col min="6406" max="6410" width="15.5" style="87" customWidth="1"/>
    <col min="6411" max="6656" width="9" style="87"/>
    <col min="6657" max="6661" width="17.75" style="87" customWidth="1"/>
    <col min="6662" max="6666" width="15.5" style="87" customWidth="1"/>
    <col min="6667" max="6912" width="9" style="87"/>
    <col min="6913" max="6917" width="17.75" style="87" customWidth="1"/>
    <col min="6918" max="6922" width="15.5" style="87" customWidth="1"/>
    <col min="6923" max="7168" width="9" style="87"/>
    <col min="7169" max="7173" width="17.75" style="87" customWidth="1"/>
    <col min="7174" max="7178" width="15.5" style="87" customWidth="1"/>
    <col min="7179" max="7424" width="9" style="87"/>
    <col min="7425" max="7429" width="17.75" style="87" customWidth="1"/>
    <col min="7430" max="7434" width="15.5" style="87" customWidth="1"/>
    <col min="7435" max="7680" width="9" style="87"/>
    <col min="7681" max="7685" width="17.75" style="87" customWidth="1"/>
    <col min="7686" max="7690" width="15.5" style="87" customWidth="1"/>
    <col min="7691" max="7936" width="9" style="87"/>
    <col min="7937" max="7941" width="17.75" style="87" customWidth="1"/>
    <col min="7942" max="7946" width="15.5" style="87" customWidth="1"/>
    <col min="7947" max="8192" width="9" style="87"/>
    <col min="8193" max="8197" width="17.75" style="87" customWidth="1"/>
    <col min="8198" max="8202" width="15.5" style="87" customWidth="1"/>
    <col min="8203" max="8448" width="9" style="87"/>
    <col min="8449" max="8453" width="17.75" style="87" customWidth="1"/>
    <col min="8454" max="8458" width="15.5" style="87" customWidth="1"/>
    <col min="8459" max="8704" width="9" style="87"/>
    <col min="8705" max="8709" width="17.75" style="87" customWidth="1"/>
    <col min="8710" max="8714" width="15.5" style="87" customWidth="1"/>
    <col min="8715" max="8960" width="9" style="87"/>
    <col min="8961" max="8965" width="17.75" style="87" customWidth="1"/>
    <col min="8966" max="8970" width="15.5" style="87" customWidth="1"/>
    <col min="8971" max="9216" width="9" style="87"/>
    <col min="9217" max="9221" width="17.75" style="87" customWidth="1"/>
    <col min="9222" max="9226" width="15.5" style="87" customWidth="1"/>
    <col min="9227" max="9472" width="9" style="87"/>
    <col min="9473" max="9477" width="17.75" style="87" customWidth="1"/>
    <col min="9478" max="9482" width="15.5" style="87" customWidth="1"/>
    <col min="9483" max="9728" width="9" style="87"/>
    <col min="9729" max="9733" width="17.75" style="87" customWidth="1"/>
    <col min="9734" max="9738" width="15.5" style="87" customWidth="1"/>
    <col min="9739" max="9984" width="9" style="87"/>
    <col min="9985" max="9989" width="17.75" style="87" customWidth="1"/>
    <col min="9990" max="9994" width="15.5" style="87" customWidth="1"/>
    <col min="9995" max="10240" width="9" style="87"/>
    <col min="10241" max="10245" width="17.75" style="87" customWidth="1"/>
    <col min="10246" max="10250" width="15.5" style="87" customWidth="1"/>
    <col min="10251" max="10496" width="9" style="87"/>
    <col min="10497" max="10501" width="17.75" style="87" customWidth="1"/>
    <col min="10502" max="10506" width="15.5" style="87" customWidth="1"/>
    <col min="10507" max="10752" width="9" style="87"/>
    <col min="10753" max="10757" width="17.75" style="87" customWidth="1"/>
    <col min="10758" max="10762" width="15.5" style="87" customWidth="1"/>
    <col min="10763" max="11008" width="9" style="87"/>
    <col min="11009" max="11013" width="17.75" style="87" customWidth="1"/>
    <col min="11014" max="11018" width="15.5" style="87" customWidth="1"/>
    <col min="11019" max="11264" width="9" style="87"/>
    <col min="11265" max="11269" width="17.75" style="87" customWidth="1"/>
    <col min="11270" max="11274" width="15.5" style="87" customWidth="1"/>
    <col min="11275" max="11520" width="9" style="87"/>
    <col min="11521" max="11525" width="17.75" style="87" customWidth="1"/>
    <col min="11526" max="11530" width="15.5" style="87" customWidth="1"/>
    <col min="11531" max="11776" width="9" style="87"/>
    <col min="11777" max="11781" width="17.75" style="87" customWidth="1"/>
    <col min="11782" max="11786" width="15.5" style="87" customWidth="1"/>
    <col min="11787" max="12032" width="9" style="87"/>
    <col min="12033" max="12037" width="17.75" style="87" customWidth="1"/>
    <col min="12038" max="12042" width="15.5" style="87" customWidth="1"/>
    <col min="12043" max="12288" width="9" style="87"/>
    <col min="12289" max="12293" width="17.75" style="87" customWidth="1"/>
    <col min="12294" max="12298" width="15.5" style="87" customWidth="1"/>
    <col min="12299" max="12544" width="9" style="87"/>
    <col min="12545" max="12549" width="17.75" style="87" customWidth="1"/>
    <col min="12550" max="12554" width="15.5" style="87" customWidth="1"/>
    <col min="12555" max="12800" width="9" style="87"/>
    <col min="12801" max="12805" width="17.75" style="87" customWidth="1"/>
    <col min="12806" max="12810" width="15.5" style="87" customWidth="1"/>
    <col min="12811" max="13056" width="9" style="87"/>
    <col min="13057" max="13061" width="17.75" style="87" customWidth="1"/>
    <col min="13062" max="13066" width="15.5" style="87" customWidth="1"/>
    <col min="13067" max="13312" width="9" style="87"/>
    <col min="13313" max="13317" width="17.75" style="87" customWidth="1"/>
    <col min="13318" max="13322" width="15.5" style="87" customWidth="1"/>
    <col min="13323" max="13568" width="9" style="87"/>
    <col min="13569" max="13573" width="17.75" style="87" customWidth="1"/>
    <col min="13574" max="13578" width="15.5" style="87" customWidth="1"/>
    <col min="13579" max="13824" width="9" style="87"/>
    <col min="13825" max="13829" width="17.75" style="87" customWidth="1"/>
    <col min="13830" max="13834" width="15.5" style="87" customWidth="1"/>
    <col min="13835" max="14080" width="9" style="87"/>
    <col min="14081" max="14085" width="17.75" style="87" customWidth="1"/>
    <col min="14086" max="14090" width="15.5" style="87" customWidth="1"/>
    <col min="14091" max="14336" width="9" style="87"/>
    <col min="14337" max="14341" width="17.75" style="87" customWidth="1"/>
    <col min="14342" max="14346" width="15.5" style="87" customWidth="1"/>
    <col min="14347" max="14592" width="9" style="87"/>
    <col min="14593" max="14597" width="17.75" style="87" customWidth="1"/>
    <col min="14598" max="14602" width="15.5" style="87" customWidth="1"/>
    <col min="14603" max="14848" width="9" style="87"/>
    <col min="14849" max="14853" width="17.75" style="87" customWidth="1"/>
    <col min="14854" max="14858" width="15.5" style="87" customWidth="1"/>
    <col min="14859" max="15104" width="9" style="87"/>
    <col min="15105" max="15109" width="17.75" style="87" customWidth="1"/>
    <col min="15110" max="15114" width="15.5" style="87" customWidth="1"/>
    <col min="15115" max="15360" width="9" style="87"/>
    <col min="15361" max="15365" width="17.75" style="87" customWidth="1"/>
    <col min="15366" max="15370" width="15.5" style="87" customWidth="1"/>
    <col min="15371" max="15616" width="9" style="87"/>
    <col min="15617" max="15621" width="17.75" style="87" customWidth="1"/>
    <col min="15622" max="15626" width="15.5" style="87" customWidth="1"/>
    <col min="15627" max="15872" width="9" style="87"/>
    <col min="15873" max="15877" width="17.75" style="87" customWidth="1"/>
    <col min="15878" max="15882" width="15.5" style="87" customWidth="1"/>
    <col min="15883" max="16128" width="9" style="87"/>
    <col min="16129" max="16133" width="17.75" style="87" customWidth="1"/>
    <col min="16134" max="16138" width="15.5" style="87" customWidth="1"/>
    <col min="16139" max="16384" width="9" style="87"/>
  </cols>
  <sheetData>
    <row r="1" spans="1:10" ht="45" customHeight="1">
      <c r="A1" s="146" t="s">
        <v>175</v>
      </c>
      <c r="B1" s="146"/>
      <c r="C1" s="146"/>
      <c r="D1" s="146"/>
      <c r="E1" s="146"/>
      <c r="F1" s="86"/>
      <c r="G1" s="86"/>
      <c r="H1" s="86"/>
      <c r="I1" s="86"/>
      <c r="J1" s="86"/>
    </row>
    <row r="2" spans="1:10" ht="21.95" customHeight="1">
      <c r="A2" s="147" t="s">
        <v>0</v>
      </c>
      <c r="B2" s="147"/>
      <c r="C2" s="147"/>
      <c r="D2" s="147"/>
      <c r="E2" s="147"/>
    </row>
    <row r="3" spans="1:10" ht="21.95" customHeight="1" thickBot="1">
      <c r="A3" s="89" t="s">
        <v>2</v>
      </c>
      <c r="B3" s="89" t="s">
        <v>105</v>
      </c>
      <c r="C3" s="89" t="s">
        <v>173</v>
      </c>
      <c r="D3" s="90" t="s">
        <v>174</v>
      </c>
      <c r="E3" s="89" t="s">
        <v>5</v>
      </c>
    </row>
    <row r="4" spans="1:10" s="95" customFormat="1" ht="21.95" customHeight="1" thickTop="1">
      <c r="A4" s="91" t="s">
        <v>106</v>
      </c>
      <c r="B4" s="92"/>
      <c r="C4" s="93">
        <f>SUM(C5:C13)</f>
        <v>399143080</v>
      </c>
      <c r="D4" s="93">
        <f>SUM(D5:D13)</f>
        <v>186600000</v>
      </c>
      <c r="E4" s="94">
        <f>D4-C4</f>
        <v>-212543080</v>
      </c>
    </row>
    <row r="5" spans="1:10" ht="21.95" customHeight="1">
      <c r="A5" s="113" t="s">
        <v>107</v>
      </c>
      <c r="B5" s="96" t="s">
        <v>108</v>
      </c>
      <c r="C5" s="97">
        <v>0</v>
      </c>
      <c r="D5" s="97">
        <v>0</v>
      </c>
      <c r="E5" s="98">
        <f t="shared" ref="E5:E13" si="0">D5-C5</f>
        <v>0</v>
      </c>
    </row>
    <row r="6" spans="1:10" ht="21.95" customHeight="1">
      <c r="A6" s="113" t="s">
        <v>109</v>
      </c>
      <c r="B6" s="96" t="s">
        <v>110</v>
      </c>
      <c r="C6" s="97">
        <v>0</v>
      </c>
      <c r="D6" s="97">
        <v>0</v>
      </c>
      <c r="E6" s="98">
        <f t="shared" si="0"/>
        <v>0</v>
      </c>
    </row>
    <row r="7" spans="1:10" ht="21.95" customHeight="1">
      <c r="A7" s="113" t="s">
        <v>111</v>
      </c>
      <c r="B7" s="96" t="s">
        <v>112</v>
      </c>
      <c r="C7" s="97">
        <v>0</v>
      </c>
      <c r="D7" s="97">
        <v>0</v>
      </c>
      <c r="E7" s="98">
        <f t="shared" si="0"/>
        <v>0</v>
      </c>
    </row>
    <row r="8" spans="1:10" ht="21.95" customHeight="1">
      <c r="A8" s="113" t="s">
        <v>113</v>
      </c>
      <c r="B8" s="96" t="s">
        <v>114</v>
      </c>
      <c r="C8" s="97">
        <v>100000000</v>
      </c>
      <c r="D8" s="97">
        <v>0</v>
      </c>
      <c r="E8" s="98">
        <f t="shared" si="0"/>
        <v>-100000000</v>
      </c>
    </row>
    <row r="9" spans="1:10" ht="21.95" customHeight="1">
      <c r="A9" s="113" t="s">
        <v>115</v>
      </c>
      <c r="B9" s="96" t="s">
        <v>116</v>
      </c>
      <c r="C9" s="97">
        <v>206000000</v>
      </c>
      <c r="D9" s="97">
        <v>100000000</v>
      </c>
      <c r="E9" s="98">
        <f t="shared" si="0"/>
        <v>-106000000</v>
      </c>
    </row>
    <row r="10" spans="1:10" ht="21.95" customHeight="1">
      <c r="A10" s="113" t="s">
        <v>117</v>
      </c>
      <c r="B10" s="96" t="s">
        <v>118</v>
      </c>
      <c r="C10" s="97">
        <v>0</v>
      </c>
      <c r="D10" s="97">
        <v>0</v>
      </c>
      <c r="E10" s="98">
        <f t="shared" si="0"/>
        <v>0</v>
      </c>
    </row>
    <row r="11" spans="1:10" ht="21.95" customHeight="1">
      <c r="A11" s="113" t="s">
        <v>119</v>
      </c>
      <c r="B11" s="96" t="s">
        <v>120</v>
      </c>
      <c r="C11" s="97">
        <v>0</v>
      </c>
      <c r="D11" s="97">
        <v>0</v>
      </c>
      <c r="E11" s="98">
        <f t="shared" si="0"/>
        <v>0</v>
      </c>
    </row>
    <row r="12" spans="1:10" ht="21.95" customHeight="1">
      <c r="A12" s="113" t="s">
        <v>121</v>
      </c>
      <c r="B12" s="96" t="s">
        <v>122</v>
      </c>
      <c r="C12" s="97">
        <v>87143080</v>
      </c>
      <c r="D12" s="97">
        <v>80600000</v>
      </c>
      <c r="E12" s="98">
        <f t="shared" si="0"/>
        <v>-6543080</v>
      </c>
    </row>
    <row r="13" spans="1:10" ht="21.95" customHeight="1">
      <c r="A13" s="99" t="s">
        <v>123</v>
      </c>
      <c r="B13" s="100" t="s">
        <v>124</v>
      </c>
      <c r="C13" s="101">
        <v>6000000</v>
      </c>
      <c r="D13" s="101">
        <v>6000000</v>
      </c>
      <c r="E13" s="102">
        <f t="shared" si="0"/>
        <v>0</v>
      </c>
    </row>
    <row r="14" spans="1:10" ht="21.95" customHeight="1">
      <c r="A14" s="103"/>
      <c r="B14" s="103"/>
      <c r="C14" s="103"/>
      <c r="D14" s="103"/>
      <c r="E14" s="103"/>
    </row>
    <row r="15" spans="1:10" ht="21.95" customHeight="1">
      <c r="A15" s="103"/>
      <c r="B15" s="103"/>
      <c r="C15" s="103"/>
      <c r="D15" s="103"/>
      <c r="E15" s="103"/>
    </row>
    <row r="16" spans="1:10" ht="21.95" customHeight="1">
      <c r="A16" s="147" t="s">
        <v>1</v>
      </c>
      <c r="B16" s="147"/>
      <c r="C16" s="147"/>
      <c r="D16" s="147"/>
      <c r="E16" s="147"/>
    </row>
    <row r="17" spans="1:7" s="88" customFormat="1" ht="21.95" customHeight="1" thickBot="1">
      <c r="A17" s="89" t="s">
        <v>2</v>
      </c>
      <c r="B17" s="89" t="s">
        <v>105</v>
      </c>
      <c r="C17" s="89" t="s">
        <v>177</v>
      </c>
      <c r="D17" s="90" t="s">
        <v>178</v>
      </c>
      <c r="E17" s="89" t="s">
        <v>5</v>
      </c>
    </row>
    <row r="18" spans="1:7" s="88" customFormat="1" ht="21.95" customHeight="1" thickTop="1">
      <c r="A18" s="91" t="s">
        <v>3</v>
      </c>
      <c r="B18" s="92"/>
      <c r="C18" s="104">
        <f>SUM(C19:C28)</f>
        <v>399143080</v>
      </c>
      <c r="D18" s="104">
        <f>SUM(D19:D28)</f>
        <v>186600000</v>
      </c>
      <c r="E18" s="94">
        <f>D18-C18</f>
        <v>-212543080</v>
      </c>
    </row>
    <row r="19" spans="1:7" s="88" customFormat="1" ht="21.95" customHeight="1">
      <c r="A19" s="148" t="s">
        <v>125</v>
      </c>
      <c r="B19" s="96" t="s">
        <v>126</v>
      </c>
      <c r="C19" s="97">
        <v>0</v>
      </c>
      <c r="D19" s="97">
        <v>0</v>
      </c>
      <c r="E19" s="98">
        <f>D19-C19</f>
        <v>0</v>
      </c>
    </row>
    <row r="20" spans="1:7" s="88" customFormat="1" ht="21.95" customHeight="1">
      <c r="A20" s="148"/>
      <c r="B20" s="96" t="s">
        <v>127</v>
      </c>
      <c r="C20" s="97">
        <v>8900000</v>
      </c>
      <c r="D20" s="97">
        <v>3500000</v>
      </c>
      <c r="E20" s="98">
        <f t="shared" ref="E20:E27" si="1">D20-C20</f>
        <v>-5400000</v>
      </c>
      <c r="F20" s="105"/>
      <c r="G20" s="105"/>
    </row>
    <row r="21" spans="1:7" s="88" customFormat="1" ht="21.95" customHeight="1">
      <c r="A21" s="148"/>
      <c r="B21" s="96" t="s">
        <v>142</v>
      </c>
      <c r="C21" s="97">
        <v>22500000</v>
      </c>
      <c r="D21" s="97">
        <v>22500000</v>
      </c>
      <c r="E21" s="98">
        <f t="shared" si="1"/>
        <v>0</v>
      </c>
    </row>
    <row r="22" spans="1:7" s="88" customFormat="1" ht="21.95" customHeight="1">
      <c r="A22" s="113" t="s">
        <v>4</v>
      </c>
      <c r="B22" s="96" t="s">
        <v>128</v>
      </c>
      <c r="C22" s="97">
        <v>200000000</v>
      </c>
      <c r="D22" s="97">
        <v>15000000</v>
      </c>
      <c r="E22" s="98">
        <f t="shared" si="1"/>
        <v>-185000000</v>
      </c>
    </row>
    <row r="23" spans="1:7" s="88" customFormat="1" ht="21.95" customHeight="1">
      <c r="A23" s="113" t="s">
        <v>129</v>
      </c>
      <c r="B23" s="96" t="s">
        <v>130</v>
      </c>
      <c r="C23" s="97">
        <v>76000000</v>
      </c>
      <c r="D23" s="97">
        <v>87000000</v>
      </c>
      <c r="E23" s="98">
        <f t="shared" si="1"/>
        <v>11000000</v>
      </c>
    </row>
    <row r="24" spans="1:7" s="88" customFormat="1" ht="21.95" customHeight="1">
      <c r="A24" s="113" t="s">
        <v>131</v>
      </c>
      <c r="B24" s="96" t="s">
        <v>132</v>
      </c>
      <c r="C24" s="97">
        <v>61427780</v>
      </c>
      <c r="D24" s="97">
        <v>31200000</v>
      </c>
      <c r="E24" s="98">
        <f t="shared" si="1"/>
        <v>-30227780</v>
      </c>
    </row>
    <row r="25" spans="1:7" s="88" customFormat="1" ht="21.95" customHeight="1">
      <c r="A25" s="113" t="s">
        <v>53</v>
      </c>
      <c r="B25" s="96" t="s">
        <v>133</v>
      </c>
      <c r="C25" s="97">
        <v>0</v>
      </c>
      <c r="D25" s="97">
        <v>0</v>
      </c>
      <c r="E25" s="98">
        <f t="shared" si="1"/>
        <v>0</v>
      </c>
    </row>
    <row r="26" spans="1:7" s="88" customFormat="1" ht="21.95" customHeight="1">
      <c r="A26" s="113" t="s">
        <v>134</v>
      </c>
      <c r="B26" s="96" t="s">
        <v>135</v>
      </c>
      <c r="C26" s="97">
        <v>0</v>
      </c>
      <c r="D26" s="97">
        <v>0</v>
      </c>
      <c r="E26" s="98">
        <f t="shared" si="1"/>
        <v>0</v>
      </c>
    </row>
    <row r="27" spans="1:7" s="88" customFormat="1" ht="21.95" customHeight="1">
      <c r="A27" s="113" t="s">
        <v>136</v>
      </c>
      <c r="B27" s="96" t="s">
        <v>103</v>
      </c>
      <c r="C27" s="97">
        <v>5000000</v>
      </c>
      <c r="D27" s="97">
        <v>5000000</v>
      </c>
      <c r="E27" s="98">
        <f t="shared" si="1"/>
        <v>0</v>
      </c>
    </row>
    <row r="28" spans="1:7" s="88" customFormat="1" ht="21.95" customHeight="1">
      <c r="A28" s="99" t="s">
        <v>137</v>
      </c>
      <c r="B28" s="100" t="s">
        <v>138</v>
      </c>
      <c r="C28" s="101">
        <v>25315300</v>
      </c>
      <c r="D28" s="101">
        <v>22400000</v>
      </c>
      <c r="E28" s="102">
        <f>D28-C28</f>
        <v>-2915300</v>
      </c>
    </row>
    <row r="29" spans="1:7" s="88" customFormat="1" ht="24.95" customHeight="1">
      <c r="B29" s="106"/>
      <c r="C29" s="106"/>
      <c r="D29" s="106"/>
    </row>
    <row r="30" spans="1:7" s="88" customFormat="1" ht="24.95" customHeight="1">
      <c r="B30" s="107"/>
      <c r="C30" s="107"/>
      <c r="D30" s="108"/>
    </row>
  </sheetData>
  <mergeCells count="4">
    <mergeCell ref="A1:E1"/>
    <mergeCell ref="A2:E2"/>
    <mergeCell ref="A16:E16"/>
    <mergeCell ref="A19:A21"/>
  </mergeCells>
  <phoneticPr fontId="2" type="noConversion"/>
  <pageMargins left="0.59" right="0.49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95"/>
  <sheetViews>
    <sheetView view="pageBreakPreview" zoomScaleNormal="100" zoomScaleSheetLayoutView="100" workbookViewId="0">
      <selection activeCell="E94" sqref="E94"/>
    </sheetView>
  </sheetViews>
  <sheetFormatPr defaultRowHeight="16.5"/>
  <cols>
    <col min="1" max="1" width="2.75" customWidth="1"/>
    <col min="2" max="2" width="4.125" customWidth="1"/>
    <col min="3" max="3" width="12.875" customWidth="1"/>
    <col min="4" max="4" width="14.375" customWidth="1"/>
    <col min="5" max="5" width="14.5" customWidth="1"/>
    <col min="6" max="6" width="13.25" customWidth="1"/>
    <col min="7" max="7" width="25.25" customWidth="1"/>
    <col min="257" max="257" width="10.875" customWidth="1"/>
    <col min="258" max="258" width="12.5" customWidth="1"/>
    <col min="259" max="259" width="15.125" customWidth="1"/>
    <col min="260" max="260" width="20" customWidth="1"/>
    <col min="261" max="261" width="20.25" customWidth="1"/>
    <col min="262" max="262" width="16.375" customWidth="1"/>
    <col min="263" max="263" width="37.125" customWidth="1"/>
    <col min="513" max="513" width="10.875" customWidth="1"/>
    <col min="514" max="514" width="12.5" customWidth="1"/>
    <col min="515" max="515" width="15.125" customWidth="1"/>
    <col min="516" max="516" width="20" customWidth="1"/>
    <col min="517" max="517" width="20.25" customWidth="1"/>
    <col min="518" max="518" width="16.375" customWidth="1"/>
    <col min="519" max="519" width="37.125" customWidth="1"/>
    <col min="769" max="769" width="10.875" customWidth="1"/>
    <col min="770" max="770" width="12.5" customWidth="1"/>
    <col min="771" max="771" width="15.125" customWidth="1"/>
    <col min="772" max="772" width="20" customWidth="1"/>
    <col min="773" max="773" width="20.25" customWidth="1"/>
    <col min="774" max="774" width="16.375" customWidth="1"/>
    <col min="775" max="775" width="37.125" customWidth="1"/>
    <col min="1025" max="1025" width="10.875" customWidth="1"/>
    <col min="1026" max="1026" width="12.5" customWidth="1"/>
    <col min="1027" max="1027" width="15.125" customWidth="1"/>
    <col min="1028" max="1028" width="20" customWidth="1"/>
    <col min="1029" max="1029" width="20.25" customWidth="1"/>
    <col min="1030" max="1030" width="16.375" customWidth="1"/>
    <col min="1031" max="1031" width="37.125" customWidth="1"/>
    <col min="1281" max="1281" width="10.875" customWidth="1"/>
    <col min="1282" max="1282" width="12.5" customWidth="1"/>
    <col min="1283" max="1283" width="15.125" customWidth="1"/>
    <col min="1284" max="1284" width="20" customWidth="1"/>
    <col min="1285" max="1285" width="20.25" customWidth="1"/>
    <col min="1286" max="1286" width="16.375" customWidth="1"/>
    <col min="1287" max="1287" width="37.125" customWidth="1"/>
    <col min="1537" max="1537" width="10.875" customWidth="1"/>
    <col min="1538" max="1538" width="12.5" customWidth="1"/>
    <col min="1539" max="1539" width="15.125" customWidth="1"/>
    <col min="1540" max="1540" width="20" customWidth="1"/>
    <col min="1541" max="1541" width="20.25" customWidth="1"/>
    <col min="1542" max="1542" width="16.375" customWidth="1"/>
    <col min="1543" max="1543" width="37.125" customWidth="1"/>
    <col min="1793" max="1793" width="10.875" customWidth="1"/>
    <col min="1794" max="1794" width="12.5" customWidth="1"/>
    <col min="1795" max="1795" width="15.125" customWidth="1"/>
    <col min="1796" max="1796" width="20" customWidth="1"/>
    <col min="1797" max="1797" width="20.25" customWidth="1"/>
    <col min="1798" max="1798" width="16.375" customWidth="1"/>
    <col min="1799" max="1799" width="37.125" customWidth="1"/>
    <col min="2049" max="2049" width="10.875" customWidth="1"/>
    <col min="2050" max="2050" width="12.5" customWidth="1"/>
    <col min="2051" max="2051" width="15.125" customWidth="1"/>
    <col min="2052" max="2052" width="20" customWidth="1"/>
    <col min="2053" max="2053" width="20.25" customWidth="1"/>
    <col min="2054" max="2054" width="16.375" customWidth="1"/>
    <col min="2055" max="2055" width="37.125" customWidth="1"/>
    <col min="2305" max="2305" width="10.875" customWidth="1"/>
    <col min="2306" max="2306" width="12.5" customWidth="1"/>
    <col min="2307" max="2307" width="15.125" customWidth="1"/>
    <col min="2308" max="2308" width="20" customWidth="1"/>
    <col min="2309" max="2309" width="20.25" customWidth="1"/>
    <col min="2310" max="2310" width="16.375" customWidth="1"/>
    <col min="2311" max="2311" width="37.125" customWidth="1"/>
    <col min="2561" max="2561" width="10.875" customWidth="1"/>
    <col min="2562" max="2562" width="12.5" customWidth="1"/>
    <col min="2563" max="2563" width="15.125" customWidth="1"/>
    <col min="2564" max="2564" width="20" customWidth="1"/>
    <col min="2565" max="2565" width="20.25" customWidth="1"/>
    <col min="2566" max="2566" width="16.375" customWidth="1"/>
    <col min="2567" max="2567" width="37.125" customWidth="1"/>
    <col min="2817" max="2817" width="10.875" customWidth="1"/>
    <col min="2818" max="2818" width="12.5" customWidth="1"/>
    <col min="2819" max="2819" width="15.125" customWidth="1"/>
    <col min="2820" max="2820" width="20" customWidth="1"/>
    <col min="2821" max="2821" width="20.25" customWidth="1"/>
    <col min="2822" max="2822" width="16.375" customWidth="1"/>
    <col min="2823" max="2823" width="37.125" customWidth="1"/>
    <col min="3073" max="3073" width="10.875" customWidth="1"/>
    <col min="3074" max="3074" width="12.5" customWidth="1"/>
    <col min="3075" max="3075" width="15.125" customWidth="1"/>
    <col min="3076" max="3076" width="20" customWidth="1"/>
    <col min="3077" max="3077" width="20.25" customWidth="1"/>
    <col min="3078" max="3078" width="16.375" customWidth="1"/>
    <col min="3079" max="3079" width="37.125" customWidth="1"/>
    <col min="3329" max="3329" width="10.875" customWidth="1"/>
    <col min="3330" max="3330" width="12.5" customWidth="1"/>
    <col min="3331" max="3331" width="15.125" customWidth="1"/>
    <col min="3332" max="3332" width="20" customWidth="1"/>
    <col min="3333" max="3333" width="20.25" customWidth="1"/>
    <col min="3334" max="3334" width="16.375" customWidth="1"/>
    <col min="3335" max="3335" width="37.125" customWidth="1"/>
    <col min="3585" max="3585" width="10.875" customWidth="1"/>
    <col min="3586" max="3586" width="12.5" customWidth="1"/>
    <col min="3587" max="3587" width="15.125" customWidth="1"/>
    <col min="3588" max="3588" width="20" customWidth="1"/>
    <col min="3589" max="3589" width="20.25" customWidth="1"/>
    <col min="3590" max="3590" width="16.375" customWidth="1"/>
    <col min="3591" max="3591" width="37.125" customWidth="1"/>
    <col min="3841" max="3841" width="10.875" customWidth="1"/>
    <col min="3842" max="3842" width="12.5" customWidth="1"/>
    <col min="3843" max="3843" width="15.125" customWidth="1"/>
    <col min="3844" max="3844" width="20" customWidth="1"/>
    <col min="3845" max="3845" width="20.25" customWidth="1"/>
    <col min="3846" max="3846" width="16.375" customWidth="1"/>
    <col min="3847" max="3847" width="37.125" customWidth="1"/>
    <col min="4097" max="4097" width="10.875" customWidth="1"/>
    <col min="4098" max="4098" width="12.5" customWidth="1"/>
    <col min="4099" max="4099" width="15.125" customWidth="1"/>
    <col min="4100" max="4100" width="20" customWidth="1"/>
    <col min="4101" max="4101" width="20.25" customWidth="1"/>
    <col min="4102" max="4102" width="16.375" customWidth="1"/>
    <col min="4103" max="4103" width="37.125" customWidth="1"/>
    <col min="4353" max="4353" width="10.875" customWidth="1"/>
    <col min="4354" max="4354" width="12.5" customWidth="1"/>
    <col min="4355" max="4355" width="15.125" customWidth="1"/>
    <col min="4356" max="4356" width="20" customWidth="1"/>
    <col min="4357" max="4357" width="20.25" customWidth="1"/>
    <col min="4358" max="4358" width="16.375" customWidth="1"/>
    <col min="4359" max="4359" width="37.125" customWidth="1"/>
    <col min="4609" max="4609" width="10.875" customWidth="1"/>
    <col min="4610" max="4610" width="12.5" customWidth="1"/>
    <col min="4611" max="4611" width="15.125" customWidth="1"/>
    <col min="4612" max="4612" width="20" customWidth="1"/>
    <col min="4613" max="4613" width="20.25" customWidth="1"/>
    <col min="4614" max="4614" width="16.375" customWidth="1"/>
    <col min="4615" max="4615" width="37.125" customWidth="1"/>
    <col min="4865" max="4865" width="10.875" customWidth="1"/>
    <col min="4866" max="4866" width="12.5" customWidth="1"/>
    <col min="4867" max="4867" width="15.125" customWidth="1"/>
    <col min="4868" max="4868" width="20" customWidth="1"/>
    <col min="4869" max="4869" width="20.25" customWidth="1"/>
    <col min="4870" max="4870" width="16.375" customWidth="1"/>
    <col min="4871" max="4871" width="37.125" customWidth="1"/>
    <col min="5121" max="5121" width="10.875" customWidth="1"/>
    <col min="5122" max="5122" width="12.5" customWidth="1"/>
    <col min="5123" max="5123" width="15.125" customWidth="1"/>
    <col min="5124" max="5124" width="20" customWidth="1"/>
    <col min="5125" max="5125" width="20.25" customWidth="1"/>
    <col min="5126" max="5126" width="16.375" customWidth="1"/>
    <col min="5127" max="5127" width="37.125" customWidth="1"/>
    <col min="5377" max="5377" width="10.875" customWidth="1"/>
    <col min="5378" max="5378" width="12.5" customWidth="1"/>
    <col min="5379" max="5379" width="15.125" customWidth="1"/>
    <col min="5380" max="5380" width="20" customWidth="1"/>
    <col min="5381" max="5381" width="20.25" customWidth="1"/>
    <col min="5382" max="5382" width="16.375" customWidth="1"/>
    <col min="5383" max="5383" width="37.125" customWidth="1"/>
    <col min="5633" max="5633" width="10.875" customWidth="1"/>
    <col min="5634" max="5634" width="12.5" customWidth="1"/>
    <col min="5635" max="5635" width="15.125" customWidth="1"/>
    <col min="5636" max="5636" width="20" customWidth="1"/>
    <col min="5637" max="5637" width="20.25" customWidth="1"/>
    <col min="5638" max="5638" width="16.375" customWidth="1"/>
    <col min="5639" max="5639" width="37.125" customWidth="1"/>
    <col min="5889" max="5889" width="10.875" customWidth="1"/>
    <col min="5890" max="5890" width="12.5" customWidth="1"/>
    <col min="5891" max="5891" width="15.125" customWidth="1"/>
    <col min="5892" max="5892" width="20" customWidth="1"/>
    <col min="5893" max="5893" width="20.25" customWidth="1"/>
    <col min="5894" max="5894" width="16.375" customWidth="1"/>
    <col min="5895" max="5895" width="37.125" customWidth="1"/>
    <col min="6145" max="6145" width="10.875" customWidth="1"/>
    <col min="6146" max="6146" width="12.5" customWidth="1"/>
    <col min="6147" max="6147" width="15.125" customWidth="1"/>
    <col min="6148" max="6148" width="20" customWidth="1"/>
    <col min="6149" max="6149" width="20.25" customWidth="1"/>
    <col min="6150" max="6150" width="16.375" customWidth="1"/>
    <col min="6151" max="6151" width="37.125" customWidth="1"/>
    <col min="6401" max="6401" width="10.875" customWidth="1"/>
    <col min="6402" max="6402" width="12.5" customWidth="1"/>
    <col min="6403" max="6403" width="15.125" customWidth="1"/>
    <col min="6404" max="6404" width="20" customWidth="1"/>
    <col min="6405" max="6405" width="20.25" customWidth="1"/>
    <col min="6406" max="6406" width="16.375" customWidth="1"/>
    <col min="6407" max="6407" width="37.125" customWidth="1"/>
    <col min="6657" max="6657" width="10.875" customWidth="1"/>
    <col min="6658" max="6658" width="12.5" customWidth="1"/>
    <col min="6659" max="6659" width="15.125" customWidth="1"/>
    <col min="6660" max="6660" width="20" customWidth="1"/>
    <col min="6661" max="6661" width="20.25" customWidth="1"/>
    <col min="6662" max="6662" width="16.375" customWidth="1"/>
    <col min="6663" max="6663" width="37.125" customWidth="1"/>
    <col min="6913" max="6913" width="10.875" customWidth="1"/>
    <col min="6914" max="6914" width="12.5" customWidth="1"/>
    <col min="6915" max="6915" width="15.125" customWidth="1"/>
    <col min="6916" max="6916" width="20" customWidth="1"/>
    <col min="6917" max="6917" width="20.25" customWidth="1"/>
    <col min="6918" max="6918" width="16.375" customWidth="1"/>
    <col min="6919" max="6919" width="37.125" customWidth="1"/>
    <col min="7169" max="7169" width="10.875" customWidth="1"/>
    <col min="7170" max="7170" width="12.5" customWidth="1"/>
    <col min="7171" max="7171" width="15.125" customWidth="1"/>
    <col min="7172" max="7172" width="20" customWidth="1"/>
    <col min="7173" max="7173" width="20.25" customWidth="1"/>
    <col min="7174" max="7174" width="16.375" customWidth="1"/>
    <col min="7175" max="7175" width="37.125" customWidth="1"/>
    <col min="7425" max="7425" width="10.875" customWidth="1"/>
    <col min="7426" max="7426" width="12.5" customWidth="1"/>
    <col min="7427" max="7427" width="15.125" customWidth="1"/>
    <col min="7428" max="7428" width="20" customWidth="1"/>
    <col min="7429" max="7429" width="20.25" customWidth="1"/>
    <col min="7430" max="7430" width="16.375" customWidth="1"/>
    <col min="7431" max="7431" width="37.125" customWidth="1"/>
    <col min="7681" max="7681" width="10.875" customWidth="1"/>
    <col min="7682" max="7682" width="12.5" customWidth="1"/>
    <col min="7683" max="7683" width="15.125" customWidth="1"/>
    <col min="7684" max="7684" width="20" customWidth="1"/>
    <col min="7685" max="7685" width="20.25" customWidth="1"/>
    <col min="7686" max="7686" width="16.375" customWidth="1"/>
    <col min="7687" max="7687" width="37.125" customWidth="1"/>
    <col min="7937" max="7937" width="10.875" customWidth="1"/>
    <col min="7938" max="7938" width="12.5" customWidth="1"/>
    <col min="7939" max="7939" width="15.125" customWidth="1"/>
    <col min="7940" max="7940" width="20" customWidth="1"/>
    <col min="7941" max="7941" width="20.25" customWidth="1"/>
    <col min="7942" max="7942" width="16.375" customWidth="1"/>
    <col min="7943" max="7943" width="37.125" customWidth="1"/>
    <col min="8193" max="8193" width="10.875" customWidth="1"/>
    <col min="8194" max="8194" width="12.5" customWidth="1"/>
    <col min="8195" max="8195" width="15.125" customWidth="1"/>
    <col min="8196" max="8196" width="20" customWidth="1"/>
    <col min="8197" max="8197" width="20.25" customWidth="1"/>
    <col min="8198" max="8198" width="16.375" customWidth="1"/>
    <col min="8199" max="8199" width="37.125" customWidth="1"/>
    <col min="8449" max="8449" width="10.875" customWidth="1"/>
    <col min="8450" max="8450" width="12.5" customWidth="1"/>
    <col min="8451" max="8451" width="15.125" customWidth="1"/>
    <col min="8452" max="8452" width="20" customWidth="1"/>
    <col min="8453" max="8453" width="20.25" customWidth="1"/>
    <col min="8454" max="8454" width="16.375" customWidth="1"/>
    <col min="8455" max="8455" width="37.125" customWidth="1"/>
    <col min="8705" max="8705" width="10.875" customWidth="1"/>
    <col min="8706" max="8706" width="12.5" customWidth="1"/>
    <col min="8707" max="8707" width="15.125" customWidth="1"/>
    <col min="8708" max="8708" width="20" customWidth="1"/>
    <col min="8709" max="8709" width="20.25" customWidth="1"/>
    <col min="8710" max="8710" width="16.375" customWidth="1"/>
    <col min="8711" max="8711" width="37.125" customWidth="1"/>
    <col min="8961" max="8961" width="10.875" customWidth="1"/>
    <col min="8962" max="8962" width="12.5" customWidth="1"/>
    <col min="8963" max="8963" width="15.125" customWidth="1"/>
    <col min="8964" max="8964" width="20" customWidth="1"/>
    <col min="8965" max="8965" width="20.25" customWidth="1"/>
    <col min="8966" max="8966" width="16.375" customWidth="1"/>
    <col min="8967" max="8967" width="37.125" customWidth="1"/>
    <col min="9217" max="9217" width="10.875" customWidth="1"/>
    <col min="9218" max="9218" width="12.5" customWidth="1"/>
    <col min="9219" max="9219" width="15.125" customWidth="1"/>
    <col min="9220" max="9220" width="20" customWidth="1"/>
    <col min="9221" max="9221" width="20.25" customWidth="1"/>
    <col min="9222" max="9222" width="16.375" customWidth="1"/>
    <col min="9223" max="9223" width="37.125" customWidth="1"/>
    <col min="9473" max="9473" width="10.875" customWidth="1"/>
    <col min="9474" max="9474" width="12.5" customWidth="1"/>
    <col min="9475" max="9475" width="15.125" customWidth="1"/>
    <col min="9476" max="9476" width="20" customWidth="1"/>
    <col min="9477" max="9477" width="20.25" customWidth="1"/>
    <col min="9478" max="9478" width="16.375" customWidth="1"/>
    <col min="9479" max="9479" width="37.125" customWidth="1"/>
    <col min="9729" max="9729" width="10.875" customWidth="1"/>
    <col min="9730" max="9730" width="12.5" customWidth="1"/>
    <col min="9731" max="9731" width="15.125" customWidth="1"/>
    <col min="9732" max="9732" width="20" customWidth="1"/>
    <col min="9733" max="9733" width="20.25" customWidth="1"/>
    <col min="9734" max="9734" width="16.375" customWidth="1"/>
    <col min="9735" max="9735" width="37.125" customWidth="1"/>
    <col min="9985" max="9985" width="10.875" customWidth="1"/>
    <col min="9986" max="9986" width="12.5" customWidth="1"/>
    <col min="9987" max="9987" width="15.125" customWidth="1"/>
    <col min="9988" max="9988" width="20" customWidth="1"/>
    <col min="9989" max="9989" width="20.25" customWidth="1"/>
    <col min="9990" max="9990" width="16.375" customWidth="1"/>
    <col min="9991" max="9991" width="37.125" customWidth="1"/>
    <col min="10241" max="10241" width="10.875" customWidth="1"/>
    <col min="10242" max="10242" width="12.5" customWidth="1"/>
    <col min="10243" max="10243" width="15.125" customWidth="1"/>
    <col min="10244" max="10244" width="20" customWidth="1"/>
    <col min="10245" max="10245" width="20.25" customWidth="1"/>
    <col min="10246" max="10246" width="16.375" customWidth="1"/>
    <col min="10247" max="10247" width="37.125" customWidth="1"/>
    <col min="10497" max="10497" width="10.875" customWidth="1"/>
    <col min="10498" max="10498" width="12.5" customWidth="1"/>
    <col min="10499" max="10499" width="15.125" customWidth="1"/>
    <col min="10500" max="10500" width="20" customWidth="1"/>
    <col min="10501" max="10501" width="20.25" customWidth="1"/>
    <col min="10502" max="10502" width="16.375" customWidth="1"/>
    <col min="10503" max="10503" width="37.125" customWidth="1"/>
    <col min="10753" max="10753" width="10.875" customWidth="1"/>
    <col min="10754" max="10754" width="12.5" customWidth="1"/>
    <col min="10755" max="10755" width="15.125" customWidth="1"/>
    <col min="10756" max="10756" width="20" customWidth="1"/>
    <col min="10757" max="10757" width="20.25" customWidth="1"/>
    <col min="10758" max="10758" width="16.375" customWidth="1"/>
    <col min="10759" max="10759" width="37.125" customWidth="1"/>
    <col min="11009" max="11009" width="10.875" customWidth="1"/>
    <col min="11010" max="11010" width="12.5" customWidth="1"/>
    <col min="11011" max="11011" width="15.125" customWidth="1"/>
    <col min="11012" max="11012" width="20" customWidth="1"/>
    <col min="11013" max="11013" width="20.25" customWidth="1"/>
    <col min="11014" max="11014" width="16.375" customWidth="1"/>
    <col min="11015" max="11015" width="37.125" customWidth="1"/>
    <col min="11265" max="11265" width="10.875" customWidth="1"/>
    <col min="11266" max="11266" width="12.5" customWidth="1"/>
    <col min="11267" max="11267" width="15.125" customWidth="1"/>
    <col min="11268" max="11268" width="20" customWidth="1"/>
    <col min="11269" max="11269" width="20.25" customWidth="1"/>
    <col min="11270" max="11270" width="16.375" customWidth="1"/>
    <col min="11271" max="11271" width="37.125" customWidth="1"/>
    <col min="11521" max="11521" width="10.875" customWidth="1"/>
    <col min="11522" max="11522" width="12.5" customWidth="1"/>
    <col min="11523" max="11523" width="15.125" customWidth="1"/>
    <col min="11524" max="11524" width="20" customWidth="1"/>
    <col min="11525" max="11525" width="20.25" customWidth="1"/>
    <col min="11526" max="11526" width="16.375" customWidth="1"/>
    <col min="11527" max="11527" width="37.125" customWidth="1"/>
    <col min="11777" max="11777" width="10.875" customWidth="1"/>
    <col min="11778" max="11778" width="12.5" customWidth="1"/>
    <col min="11779" max="11779" width="15.125" customWidth="1"/>
    <col min="11780" max="11780" width="20" customWidth="1"/>
    <col min="11781" max="11781" width="20.25" customWidth="1"/>
    <col min="11782" max="11782" width="16.375" customWidth="1"/>
    <col min="11783" max="11783" width="37.125" customWidth="1"/>
    <col min="12033" max="12033" width="10.875" customWidth="1"/>
    <col min="12034" max="12034" width="12.5" customWidth="1"/>
    <col min="12035" max="12035" width="15.125" customWidth="1"/>
    <col min="12036" max="12036" width="20" customWidth="1"/>
    <col min="12037" max="12037" width="20.25" customWidth="1"/>
    <col min="12038" max="12038" width="16.375" customWidth="1"/>
    <col min="12039" max="12039" width="37.125" customWidth="1"/>
    <col min="12289" max="12289" width="10.875" customWidth="1"/>
    <col min="12290" max="12290" width="12.5" customWidth="1"/>
    <col min="12291" max="12291" width="15.125" customWidth="1"/>
    <col min="12292" max="12292" width="20" customWidth="1"/>
    <col min="12293" max="12293" width="20.25" customWidth="1"/>
    <col min="12294" max="12294" width="16.375" customWidth="1"/>
    <col min="12295" max="12295" width="37.125" customWidth="1"/>
    <col min="12545" max="12545" width="10.875" customWidth="1"/>
    <col min="12546" max="12546" width="12.5" customWidth="1"/>
    <col min="12547" max="12547" width="15.125" customWidth="1"/>
    <col min="12548" max="12548" width="20" customWidth="1"/>
    <col min="12549" max="12549" width="20.25" customWidth="1"/>
    <col min="12550" max="12550" width="16.375" customWidth="1"/>
    <col min="12551" max="12551" width="37.125" customWidth="1"/>
    <col min="12801" max="12801" width="10.875" customWidth="1"/>
    <col min="12802" max="12802" width="12.5" customWidth="1"/>
    <col min="12803" max="12803" width="15.125" customWidth="1"/>
    <col min="12804" max="12804" width="20" customWidth="1"/>
    <col min="12805" max="12805" width="20.25" customWidth="1"/>
    <col min="12806" max="12806" width="16.375" customWidth="1"/>
    <col min="12807" max="12807" width="37.125" customWidth="1"/>
    <col min="13057" max="13057" width="10.875" customWidth="1"/>
    <col min="13058" max="13058" width="12.5" customWidth="1"/>
    <col min="13059" max="13059" width="15.125" customWidth="1"/>
    <col min="13060" max="13060" width="20" customWidth="1"/>
    <col min="13061" max="13061" width="20.25" customWidth="1"/>
    <col min="13062" max="13062" width="16.375" customWidth="1"/>
    <col min="13063" max="13063" width="37.125" customWidth="1"/>
    <col min="13313" max="13313" width="10.875" customWidth="1"/>
    <col min="13314" max="13314" width="12.5" customWidth="1"/>
    <col min="13315" max="13315" width="15.125" customWidth="1"/>
    <col min="13316" max="13316" width="20" customWidth="1"/>
    <col min="13317" max="13317" width="20.25" customWidth="1"/>
    <col min="13318" max="13318" width="16.375" customWidth="1"/>
    <col min="13319" max="13319" width="37.125" customWidth="1"/>
    <col min="13569" max="13569" width="10.875" customWidth="1"/>
    <col min="13570" max="13570" width="12.5" customWidth="1"/>
    <col min="13571" max="13571" width="15.125" customWidth="1"/>
    <col min="13572" max="13572" width="20" customWidth="1"/>
    <col min="13573" max="13573" width="20.25" customWidth="1"/>
    <col min="13574" max="13574" width="16.375" customWidth="1"/>
    <col min="13575" max="13575" width="37.125" customWidth="1"/>
    <col min="13825" max="13825" width="10.875" customWidth="1"/>
    <col min="13826" max="13826" width="12.5" customWidth="1"/>
    <col min="13827" max="13827" width="15.125" customWidth="1"/>
    <col min="13828" max="13828" width="20" customWidth="1"/>
    <col min="13829" max="13829" width="20.25" customWidth="1"/>
    <col min="13830" max="13830" width="16.375" customWidth="1"/>
    <col min="13831" max="13831" width="37.125" customWidth="1"/>
    <col min="14081" max="14081" width="10.875" customWidth="1"/>
    <col min="14082" max="14082" width="12.5" customWidth="1"/>
    <col min="14083" max="14083" width="15.125" customWidth="1"/>
    <col min="14084" max="14084" width="20" customWidth="1"/>
    <col min="14085" max="14085" width="20.25" customWidth="1"/>
    <col min="14086" max="14086" width="16.375" customWidth="1"/>
    <col min="14087" max="14087" width="37.125" customWidth="1"/>
    <col min="14337" max="14337" width="10.875" customWidth="1"/>
    <col min="14338" max="14338" width="12.5" customWidth="1"/>
    <col min="14339" max="14339" width="15.125" customWidth="1"/>
    <col min="14340" max="14340" width="20" customWidth="1"/>
    <col min="14341" max="14341" width="20.25" customWidth="1"/>
    <col min="14342" max="14342" width="16.375" customWidth="1"/>
    <col min="14343" max="14343" width="37.125" customWidth="1"/>
    <col min="14593" max="14593" width="10.875" customWidth="1"/>
    <col min="14594" max="14594" width="12.5" customWidth="1"/>
    <col min="14595" max="14595" width="15.125" customWidth="1"/>
    <col min="14596" max="14596" width="20" customWidth="1"/>
    <col min="14597" max="14597" width="20.25" customWidth="1"/>
    <col min="14598" max="14598" width="16.375" customWidth="1"/>
    <col min="14599" max="14599" width="37.125" customWidth="1"/>
    <col min="14849" max="14849" width="10.875" customWidth="1"/>
    <col min="14850" max="14850" width="12.5" customWidth="1"/>
    <col min="14851" max="14851" width="15.125" customWidth="1"/>
    <col min="14852" max="14852" width="20" customWidth="1"/>
    <col min="14853" max="14853" width="20.25" customWidth="1"/>
    <col min="14854" max="14854" width="16.375" customWidth="1"/>
    <col min="14855" max="14855" width="37.125" customWidth="1"/>
    <col min="15105" max="15105" width="10.875" customWidth="1"/>
    <col min="15106" max="15106" width="12.5" customWidth="1"/>
    <col min="15107" max="15107" width="15.125" customWidth="1"/>
    <col min="15108" max="15108" width="20" customWidth="1"/>
    <col min="15109" max="15109" width="20.25" customWidth="1"/>
    <col min="15110" max="15110" width="16.375" customWidth="1"/>
    <col min="15111" max="15111" width="37.125" customWidth="1"/>
    <col min="15361" max="15361" width="10.875" customWidth="1"/>
    <col min="15362" max="15362" width="12.5" customWidth="1"/>
    <col min="15363" max="15363" width="15.125" customWidth="1"/>
    <col min="15364" max="15364" width="20" customWidth="1"/>
    <col min="15365" max="15365" width="20.25" customWidth="1"/>
    <col min="15366" max="15366" width="16.375" customWidth="1"/>
    <col min="15367" max="15367" width="37.125" customWidth="1"/>
    <col min="15617" max="15617" width="10.875" customWidth="1"/>
    <col min="15618" max="15618" width="12.5" customWidth="1"/>
    <col min="15619" max="15619" width="15.125" customWidth="1"/>
    <col min="15620" max="15620" width="20" customWidth="1"/>
    <col min="15621" max="15621" width="20.25" customWidth="1"/>
    <col min="15622" max="15622" width="16.375" customWidth="1"/>
    <col min="15623" max="15623" width="37.125" customWidth="1"/>
    <col min="15873" max="15873" width="10.875" customWidth="1"/>
    <col min="15874" max="15874" width="12.5" customWidth="1"/>
    <col min="15875" max="15875" width="15.125" customWidth="1"/>
    <col min="15876" max="15876" width="20" customWidth="1"/>
    <col min="15877" max="15877" width="20.25" customWidth="1"/>
    <col min="15878" max="15878" width="16.375" customWidth="1"/>
    <col min="15879" max="15879" width="37.125" customWidth="1"/>
    <col min="16129" max="16129" width="10.875" customWidth="1"/>
    <col min="16130" max="16130" width="12.5" customWidth="1"/>
    <col min="16131" max="16131" width="15.125" customWidth="1"/>
    <col min="16132" max="16132" width="20" customWidth="1"/>
    <col min="16133" max="16133" width="20.25" customWidth="1"/>
    <col min="16134" max="16134" width="16.375" customWidth="1"/>
    <col min="16135" max="16135" width="37.125" customWidth="1"/>
  </cols>
  <sheetData>
    <row r="1" spans="1:7" ht="28.5" customHeight="1">
      <c r="A1" s="149" t="s">
        <v>149</v>
      </c>
      <c r="B1" s="149"/>
      <c r="C1" s="149"/>
      <c r="D1" s="149"/>
      <c r="E1" s="149"/>
      <c r="F1" s="149"/>
      <c r="G1" s="149"/>
    </row>
    <row r="2" spans="1:7" ht="22.5" customHeight="1">
      <c r="A2" s="110" t="s">
        <v>139</v>
      </c>
      <c r="B2" s="66"/>
      <c r="G2" s="4" t="s">
        <v>104</v>
      </c>
    </row>
    <row r="3" spans="1:7" ht="17.100000000000001" customHeight="1">
      <c r="A3" s="67" t="s">
        <v>7</v>
      </c>
      <c r="B3" s="68" t="s">
        <v>8</v>
      </c>
      <c r="C3" s="68" t="s">
        <v>9</v>
      </c>
      <c r="D3" s="69" t="s">
        <v>150</v>
      </c>
      <c r="E3" s="70" t="s">
        <v>151</v>
      </c>
      <c r="F3" s="68" t="s">
        <v>5</v>
      </c>
      <c r="G3" s="71" t="s">
        <v>6</v>
      </c>
    </row>
    <row r="4" spans="1:7" ht="17.100000000000001" customHeight="1">
      <c r="A4" s="150" t="s">
        <v>10</v>
      </c>
      <c r="B4" s="151"/>
      <c r="C4" s="152"/>
      <c r="D4" s="72">
        <v>399143080</v>
      </c>
      <c r="E4" s="72">
        <f>E17+E23+E31+E34+E38</f>
        <v>186600000</v>
      </c>
      <c r="F4" s="72">
        <f>E4-D4</f>
        <v>-212543080</v>
      </c>
      <c r="G4" s="5"/>
    </row>
    <row r="5" spans="1:7" ht="17.100000000000001" customHeight="1">
      <c r="A5" s="6" t="s">
        <v>71</v>
      </c>
      <c r="B5" s="13"/>
      <c r="C5" s="11"/>
      <c r="D5" s="12">
        <v>0</v>
      </c>
      <c r="E5" s="12">
        <f>E6</f>
        <v>0</v>
      </c>
      <c r="F5" s="10"/>
      <c r="G5" s="7"/>
    </row>
    <row r="6" spans="1:7" ht="17.100000000000001" customHeight="1">
      <c r="A6" s="14"/>
      <c r="B6" s="8" t="s">
        <v>72</v>
      </c>
      <c r="C6" s="11"/>
      <c r="D6" s="9">
        <v>0</v>
      </c>
      <c r="E6" s="9">
        <v>0</v>
      </c>
      <c r="F6" s="10"/>
      <c r="G6" s="7"/>
    </row>
    <row r="7" spans="1:7" ht="17.100000000000001" customHeight="1">
      <c r="A7" s="14"/>
      <c r="B7" s="24"/>
      <c r="C7" s="73" t="s">
        <v>73</v>
      </c>
      <c r="D7" s="9">
        <v>0</v>
      </c>
      <c r="E7" s="9">
        <v>0</v>
      </c>
      <c r="F7" s="10"/>
      <c r="G7" s="7"/>
    </row>
    <row r="8" spans="1:7" ht="17.100000000000001" customHeight="1">
      <c r="A8" s="14"/>
      <c r="B8" s="24"/>
      <c r="C8" s="73" t="s">
        <v>74</v>
      </c>
      <c r="D8" s="9">
        <v>0</v>
      </c>
      <c r="E8" s="9">
        <v>0</v>
      </c>
      <c r="F8" s="10"/>
      <c r="G8" s="7"/>
    </row>
    <row r="9" spans="1:7" ht="17.100000000000001" customHeight="1">
      <c r="A9" s="14"/>
      <c r="B9" s="24"/>
      <c r="C9" s="73" t="s">
        <v>75</v>
      </c>
      <c r="D9" s="9">
        <v>0</v>
      </c>
      <c r="E9" s="9">
        <v>0</v>
      </c>
      <c r="F9" s="10"/>
      <c r="G9" s="7"/>
    </row>
    <row r="10" spans="1:7" ht="17.100000000000001" customHeight="1">
      <c r="A10" s="14"/>
      <c r="B10" s="19"/>
      <c r="C10" s="73" t="s">
        <v>76</v>
      </c>
      <c r="D10" s="9">
        <v>0</v>
      </c>
      <c r="E10" s="9">
        <v>0</v>
      </c>
      <c r="F10" s="10"/>
      <c r="G10" s="7"/>
    </row>
    <row r="11" spans="1:7" ht="17.100000000000001" customHeight="1">
      <c r="A11" s="6" t="s">
        <v>77</v>
      </c>
      <c r="B11" s="13"/>
      <c r="C11" s="74"/>
      <c r="D11" s="12">
        <v>0</v>
      </c>
      <c r="E11" s="12">
        <f>E12</f>
        <v>0</v>
      </c>
      <c r="F11" s="10"/>
      <c r="G11" s="7"/>
    </row>
    <row r="12" spans="1:7" ht="17.100000000000001" customHeight="1">
      <c r="A12" s="14"/>
      <c r="B12" s="8" t="s">
        <v>78</v>
      </c>
      <c r="C12" s="74"/>
      <c r="D12" s="9">
        <v>0</v>
      </c>
      <c r="E12" s="9">
        <v>0</v>
      </c>
      <c r="F12" s="10"/>
      <c r="G12" s="7"/>
    </row>
    <row r="13" spans="1:7" ht="17.100000000000001" customHeight="1">
      <c r="A13" s="14"/>
      <c r="B13" s="15"/>
      <c r="C13" s="73" t="s">
        <v>79</v>
      </c>
      <c r="D13" s="9">
        <v>0</v>
      </c>
      <c r="E13" s="9">
        <v>0</v>
      </c>
      <c r="F13" s="10"/>
      <c r="G13" s="7"/>
    </row>
    <row r="14" spans="1:7" ht="17.100000000000001" customHeight="1">
      <c r="A14" s="6" t="s">
        <v>80</v>
      </c>
      <c r="B14" s="13"/>
      <c r="C14" s="74"/>
      <c r="D14" s="12">
        <v>0</v>
      </c>
      <c r="E14" s="12">
        <f>E15</f>
        <v>0</v>
      </c>
      <c r="F14" s="10"/>
      <c r="G14" s="7"/>
    </row>
    <row r="15" spans="1:7" ht="17.100000000000001" customHeight="1">
      <c r="A15" s="14"/>
      <c r="B15" s="8" t="s">
        <v>81</v>
      </c>
      <c r="C15" s="74"/>
      <c r="D15" s="9">
        <v>0</v>
      </c>
      <c r="E15" s="9">
        <v>0</v>
      </c>
      <c r="F15" s="10"/>
      <c r="G15" s="7"/>
    </row>
    <row r="16" spans="1:7" ht="17.100000000000001" customHeight="1">
      <c r="A16" s="14"/>
      <c r="B16" s="15"/>
      <c r="C16" s="73" t="s">
        <v>82</v>
      </c>
      <c r="D16" s="9">
        <v>0</v>
      </c>
      <c r="E16" s="9">
        <v>0</v>
      </c>
      <c r="F16" s="10"/>
      <c r="G16" s="7"/>
    </row>
    <row r="17" spans="1:7" ht="17.100000000000001" customHeight="1">
      <c r="A17" s="6" t="s">
        <v>11</v>
      </c>
      <c r="B17" s="13"/>
      <c r="C17" s="74"/>
      <c r="D17" s="12">
        <v>100000000</v>
      </c>
      <c r="E17" s="12">
        <f>E18</f>
        <v>0</v>
      </c>
      <c r="F17" s="10"/>
      <c r="G17" s="7"/>
    </row>
    <row r="18" spans="1:7" ht="17.100000000000001" customHeight="1">
      <c r="A18" s="14"/>
      <c r="B18" s="8" t="s">
        <v>12</v>
      </c>
      <c r="C18" s="74"/>
      <c r="D18" s="9">
        <v>100000000</v>
      </c>
      <c r="E18" s="9">
        <f>SUM(E19:E22)</f>
        <v>0</v>
      </c>
      <c r="F18" s="10"/>
      <c r="G18" s="7"/>
    </row>
    <row r="19" spans="1:7" ht="17.100000000000001" customHeight="1">
      <c r="A19" s="14"/>
      <c r="B19" s="24"/>
      <c r="C19" s="73" t="s">
        <v>83</v>
      </c>
      <c r="D19" s="9">
        <v>0</v>
      </c>
      <c r="E19" s="9">
        <v>0</v>
      </c>
      <c r="F19" s="10"/>
      <c r="G19" s="7"/>
    </row>
    <row r="20" spans="1:7" ht="17.100000000000001" customHeight="1">
      <c r="A20" s="14"/>
      <c r="B20" s="24"/>
      <c r="C20" s="73" t="s">
        <v>84</v>
      </c>
      <c r="D20" s="9">
        <v>0</v>
      </c>
      <c r="E20" s="9">
        <v>0</v>
      </c>
      <c r="F20" s="10"/>
      <c r="G20" s="7"/>
    </row>
    <row r="21" spans="1:7" ht="17.100000000000001" customHeight="1">
      <c r="A21" s="14"/>
      <c r="B21" s="24"/>
      <c r="C21" s="73" t="s">
        <v>85</v>
      </c>
      <c r="D21" s="9">
        <v>100000000</v>
      </c>
      <c r="E21" s="9">
        <v>0</v>
      </c>
      <c r="F21" s="10">
        <f>E21-D21</f>
        <v>-100000000</v>
      </c>
      <c r="G21" s="7"/>
    </row>
    <row r="22" spans="1:7" ht="17.100000000000001" customHeight="1">
      <c r="A22" s="14"/>
      <c r="B22" s="19"/>
      <c r="C22" s="73" t="s">
        <v>86</v>
      </c>
      <c r="D22" s="9">
        <v>0</v>
      </c>
      <c r="E22" s="9">
        <v>0</v>
      </c>
      <c r="F22" s="10"/>
      <c r="G22" s="7"/>
    </row>
    <row r="23" spans="1:7" ht="17.100000000000001" customHeight="1">
      <c r="A23" s="6" t="s">
        <v>13</v>
      </c>
      <c r="B23" s="16"/>
      <c r="C23" s="74"/>
      <c r="D23" s="12">
        <v>206000000</v>
      </c>
      <c r="E23" s="12">
        <f>E24</f>
        <v>100000000</v>
      </c>
      <c r="F23" s="10">
        <f t="shared" ref="F23:F24" si="0">E23-D23</f>
        <v>-106000000</v>
      </c>
      <c r="G23" s="7"/>
    </row>
    <row r="24" spans="1:7" ht="17.100000000000001" customHeight="1">
      <c r="A24" s="17"/>
      <c r="B24" s="8" t="s">
        <v>14</v>
      </c>
      <c r="C24" s="74"/>
      <c r="D24" s="9">
        <v>206000000</v>
      </c>
      <c r="E24" s="9">
        <f>E25+E26</f>
        <v>100000000</v>
      </c>
      <c r="F24" s="10">
        <f t="shared" si="0"/>
        <v>-106000000</v>
      </c>
      <c r="G24" s="7"/>
    </row>
    <row r="25" spans="1:7" ht="17.100000000000001" customHeight="1">
      <c r="A25" s="17"/>
      <c r="B25" s="34"/>
      <c r="C25" s="73" t="s">
        <v>60</v>
      </c>
      <c r="D25" s="9">
        <v>126000000</v>
      </c>
      <c r="E25" s="9">
        <v>30000000</v>
      </c>
      <c r="F25" s="10">
        <f>E25-D25</f>
        <v>-96000000</v>
      </c>
      <c r="G25" s="7" t="s">
        <v>156</v>
      </c>
    </row>
    <row r="26" spans="1:7" ht="17.100000000000001" customHeight="1">
      <c r="A26" s="18"/>
      <c r="B26" s="19"/>
      <c r="C26" s="48" t="s">
        <v>61</v>
      </c>
      <c r="D26" s="9">
        <v>80000000</v>
      </c>
      <c r="E26" s="9">
        <v>70000000</v>
      </c>
      <c r="F26" s="10">
        <f>E26-D26</f>
        <v>-10000000</v>
      </c>
      <c r="G26" s="7" t="s">
        <v>15</v>
      </c>
    </row>
    <row r="27" spans="1:7" ht="17.100000000000001" customHeight="1">
      <c r="A27" s="6" t="s">
        <v>87</v>
      </c>
      <c r="B27" s="16"/>
      <c r="C27" s="74"/>
      <c r="D27" s="12">
        <v>0</v>
      </c>
      <c r="E27" s="12">
        <f>E28</f>
        <v>0</v>
      </c>
      <c r="F27" s="10">
        <v>0</v>
      </c>
      <c r="G27" s="7"/>
    </row>
    <row r="28" spans="1:7" ht="17.100000000000001" customHeight="1">
      <c r="A28" s="14"/>
      <c r="B28" s="8" t="s">
        <v>88</v>
      </c>
      <c r="C28" s="74"/>
      <c r="D28" s="9">
        <v>0</v>
      </c>
      <c r="E28" s="9">
        <f>E30+E29</f>
        <v>0</v>
      </c>
      <c r="F28" s="10">
        <v>0</v>
      </c>
      <c r="G28" s="7"/>
    </row>
    <row r="29" spans="1:7" ht="17.100000000000001" customHeight="1">
      <c r="A29" s="14"/>
      <c r="B29" s="34"/>
      <c r="C29" s="75" t="s">
        <v>89</v>
      </c>
      <c r="D29" s="9">
        <v>0</v>
      </c>
      <c r="E29" s="9">
        <v>0</v>
      </c>
      <c r="F29" s="10">
        <v>0</v>
      </c>
      <c r="G29" s="7"/>
    </row>
    <row r="30" spans="1:7" ht="17.100000000000001" customHeight="1">
      <c r="A30" s="47"/>
      <c r="B30" s="19"/>
      <c r="C30" s="75" t="s">
        <v>90</v>
      </c>
      <c r="D30" s="9">
        <v>0</v>
      </c>
      <c r="E30" s="9">
        <v>0</v>
      </c>
      <c r="F30" s="10">
        <v>0</v>
      </c>
      <c r="G30" s="7"/>
    </row>
    <row r="31" spans="1:7" ht="17.100000000000001" customHeight="1">
      <c r="A31" s="6" t="s">
        <v>16</v>
      </c>
      <c r="B31" s="16"/>
      <c r="C31" s="74"/>
      <c r="D31" s="12">
        <v>0</v>
      </c>
      <c r="E31" s="12">
        <f>E32</f>
        <v>0</v>
      </c>
      <c r="F31" s="10">
        <v>0</v>
      </c>
      <c r="G31" s="7"/>
    </row>
    <row r="32" spans="1:7" ht="17.100000000000001" customHeight="1">
      <c r="A32" s="14"/>
      <c r="B32" s="8" t="s">
        <v>17</v>
      </c>
      <c r="C32" s="74"/>
      <c r="D32" s="9">
        <v>0</v>
      </c>
      <c r="E32" s="9">
        <f>E33</f>
        <v>0</v>
      </c>
      <c r="F32" s="10">
        <v>0</v>
      </c>
      <c r="G32" s="7"/>
    </row>
    <row r="33" spans="1:7" ht="17.100000000000001" customHeight="1">
      <c r="A33" s="47"/>
      <c r="B33" s="15"/>
      <c r="C33" s="75" t="s">
        <v>18</v>
      </c>
      <c r="D33" s="9">
        <v>0</v>
      </c>
      <c r="E33" s="9">
        <v>0</v>
      </c>
      <c r="F33" s="10">
        <v>0</v>
      </c>
      <c r="G33" s="7"/>
    </row>
    <row r="34" spans="1:7" ht="17.100000000000001" customHeight="1">
      <c r="A34" s="14" t="s">
        <v>19</v>
      </c>
      <c r="B34" s="13"/>
      <c r="C34" s="76"/>
      <c r="D34" s="22">
        <v>87143080</v>
      </c>
      <c r="E34" s="22">
        <f>E35</f>
        <v>80600000</v>
      </c>
      <c r="F34" s="23">
        <f t="shared" ref="F34:F42" si="1">E34-D34</f>
        <v>-6543080</v>
      </c>
      <c r="G34" s="5"/>
    </row>
    <row r="35" spans="1:7" ht="17.100000000000001" customHeight="1">
      <c r="A35" s="17"/>
      <c r="B35" s="8" t="s">
        <v>20</v>
      </c>
      <c r="C35" s="74"/>
      <c r="D35" s="9">
        <v>87143080</v>
      </c>
      <c r="E35" s="9">
        <f>E37+E36</f>
        <v>80600000</v>
      </c>
      <c r="F35" s="10">
        <f t="shared" si="1"/>
        <v>-6543080</v>
      </c>
      <c r="G35" s="7"/>
    </row>
    <row r="36" spans="1:7" ht="17.100000000000001" customHeight="1">
      <c r="A36" s="17"/>
      <c r="B36" s="24"/>
      <c r="C36" s="73" t="s">
        <v>21</v>
      </c>
      <c r="D36" s="9">
        <v>4329400</v>
      </c>
      <c r="E36" s="9">
        <v>600000</v>
      </c>
      <c r="F36" s="10">
        <f t="shared" si="1"/>
        <v>-3729400</v>
      </c>
      <c r="G36" s="7"/>
    </row>
    <row r="37" spans="1:7" ht="17.100000000000001" customHeight="1">
      <c r="A37" s="18"/>
      <c r="B37" s="19"/>
      <c r="C37" s="73" t="s">
        <v>91</v>
      </c>
      <c r="D37" s="9">
        <v>82813680</v>
      </c>
      <c r="E37" s="9">
        <v>80000000</v>
      </c>
      <c r="F37" s="10">
        <f>E37-D37</f>
        <v>-2813680</v>
      </c>
      <c r="G37" s="7"/>
    </row>
    <row r="38" spans="1:7" ht="17.100000000000001" customHeight="1">
      <c r="A38" s="14" t="s">
        <v>22</v>
      </c>
      <c r="B38" s="13"/>
      <c r="C38" s="76"/>
      <c r="D38" s="22">
        <v>6000000</v>
      </c>
      <c r="E38" s="22">
        <f>E39</f>
        <v>6000000</v>
      </c>
      <c r="F38" s="23">
        <f t="shared" si="1"/>
        <v>0</v>
      </c>
      <c r="G38" s="5"/>
    </row>
    <row r="39" spans="1:7" ht="17.100000000000001" customHeight="1">
      <c r="A39" s="17"/>
      <c r="B39" s="8" t="s">
        <v>23</v>
      </c>
      <c r="C39" s="74"/>
      <c r="D39" s="9">
        <v>6000000</v>
      </c>
      <c r="E39" s="9">
        <f>E41+E42</f>
        <v>6000000</v>
      </c>
      <c r="F39" s="10">
        <f t="shared" si="1"/>
        <v>0</v>
      </c>
      <c r="G39" s="7"/>
    </row>
    <row r="40" spans="1:7" ht="17.100000000000001" customHeight="1">
      <c r="A40" s="17"/>
      <c r="B40" s="24"/>
      <c r="C40" s="73" t="s">
        <v>92</v>
      </c>
      <c r="D40" s="9">
        <v>0</v>
      </c>
      <c r="E40" s="9">
        <v>0</v>
      </c>
      <c r="F40" s="10">
        <f t="shared" si="1"/>
        <v>0</v>
      </c>
      <c r="G40" s="7"/>
    </row>
    <row r="41" spans="1:7" ht="15.75" customHeight="1">
      <c r="A41" s="17"/>
      <c r="B41" s="24"/>
      <c r="C41" s="73" t="s">
        <v>24</v>
      </c>
      <c r="D41" s="9">
        <v>3000000</v>
      </c>
      <c r="E41" s="9">
        <v>3000000</v>
      </c>
      <c r="F41" s="10">
        <f t="shared" si="1"/>
        <v>0</v>
      </c>
      <c r="G41" s="7" t="s">
        <v>25</v>
      </c>
    </row>
    <row r="42" spans="1:7" ht="17.100000000000001" customHeight="1">
      <c r="A42" s="25"/>
      <c r="B42" s="26"/>
      <c r="C42" s="77" t="s">
        <v>26</v>
      </c>
      <c r="D42" s="20">
        <v>3000000</v>
      </c>
      <c r="E42" s="20">
        <v>3000000</v>
      </c>
      <c r="F42" s="21">
        <f t="shared" si="1"/>
        <v>0</v>
      </c>
      <c r="G42" s="27"/>
    </row>
    <row r="43" spans="1:7" ht="44.25" customHeight="1">
      <c r="A43" s="149" t="s">
        <v>152</v>
      </c>
      <c r="B43" s="149"/>
      <c r="C43" s="149"/>
      <c r="D43" s="149"/>
      <c r="E43" s="149"/>
      <c r="F43" s="149"/>
      <c r="G43" s="149"/>
    </row>
    <row r="44" spans="1:7" ht="22.5" customHeight="1">
      <c r="A44" s="111" t="s">
        <v>139</v>
      </c>
      <c r="B44" s="78"/>
      <c r="C44" s="28"/>
      <c r="F44" s="29"/>
      <c r="G44" s="4" t="s">
        <v>102</v>
      </c>
    </row>
    <row r="45" spans="1:7" ht="20.25" customHeight="1">
      <c r="A45" s="67" t="s">
        <v>7</v>
      </c>
      <c r="B45" s="68" t="s">
        <v>8</v>
      </c>
      <c r="C45" s="68" t="s">
        <v>9</v>
      </c>
      <c r="D45" s="69" t="s">
        <v>153</v>
      </c>
      <c r="E45" s="70" t="s">
        <v>151</v>
      </c>
      <c r="F45" s="68" t="s">
        <v>5</v>
      </c>
      <c r="G45" s="71" t="s">
        <v>6</v>
      </c>
    </row>
    <row r="46" spans="1:7" ht="18" customHeight="1">
      <c r="A46" s="150" t="s">
        <v>10</v>
      </c>
      <c r="B46" s="151"/>
      <c r="C46" s="152"/>
      <c r="D46" s="22">
        <v>399143080</v>
      </c>
      <c r="E46" s="22">
        <f>E47+E59+E64+E72+E81+E88+E91</f>
        <v>186600000</v>
      </c>
      <c r="F46" s="22">
        <f>F47+F59+F64+F72+F88+F91</f>
        <v>-212543080</v>
      </c>
      <c r="G46" s="85">
        <f>E4-E46</f>
        <v>0</v>
      </c>
    </row>
    <row r="47" spans="1:7" ht="18" customHeight="1">
      <c r="A47" s="6" t="s">
        <v>27</v>
      </c>
      <c r="B47" s="16"/>
      <c r="C47" s="11"/>
      <c r="D47" s="30">
        <v>31400000</v>
      </c>
      <c r="E47" s="30">
        <f>E49+E53</f>
        <v>26000000</v>
      </c>
      <c r="F47" s="31">
        <f t="shared" ref="F47:F58" si="2">E47-D47</f>
        <v>-5400000</v>
      </c>
      <c r="G47" s="32"/>
    </row>
    <row r="48" spans="1:7" ht="18" customHeight="1">
      <c r="A48" s="17"/>
      <c r="B48" s="8" t="s">
        <v>93</v>
      </c>
      <c r="C48" s="11"/>
      <c r="D48" s="33">
        <v>0</v>
      </c>
      <c r="E48" s="33">
        <v>0</v>
      </c>
      <c r="F48" s="31">
        <f t="shared" si="2"/>
        <v>0</v>
      </c>
      <c r="G48" s="32"/>
    </row>
    <row r="49" spans="1:7" ht="18" customHeight="1">
      <c r="A49" s="17"/>
      <c r="B49" s="8" t="s">
        <v>28</v>
      </c>
      <c r="C49" s="11"/>
      <c r="D49" s="33">
        <v>8900000</v>
      </c>
      <c r="E49" s="33">
        <f>E50+E51+E52</f>
        <v>3500000</v>
      </c>
      <c r="F49" s="31">
        <f t="shared" si="2"/>
        <v>-5400000</v>
      </c>
      <c r="G49" s="32"/>
    </row>
    <row r="50" spans="1:7" ht="18" customHeight="1">
      <c r="A50" s="17"/>
      <c r="B50" s="34"/>
      <c r="C50" s="73" t="s">
        <v>29</v>
      </c>
      <c r="D50" s="33">
        <v>2000000</v>
      </c>
      <c r="E50" s="33">
        <v>2000000</v>
      </c>
      <c r="F50" s="31">
        <f t="shared" si="2"/>
        <v>0</v>
      </c>
      <c r="G50" s="32"/>
    </row>
    <row r="51" spans="1:7" ht="18" customHeight="1">
      <c r="A51" s="17"/>
      <c r="B51" s="34"/>
      <c r="C51" s="73" t="s">
        <v>30</v>
      </c>
      <c r="D51" s="33">
        <v>5400000</v>
      </c>
      <c r="E51" s="33">
        <v>0</v>
      </c>
      <c r="F51" s="31">
        <f t="shared" si="2"/>
        <v>-5400000</v>
      </c>
      <c r="G51" s="32"/>
    </row>
    <row r="52" spans="1:7" ht="18" customHeight="1">
      <c r="A52" s="17"/>
      <c r="B52" s="15"/>
      <c r="C52" s="73" t="s">
        <v>31</v>
      </c>
      <c r="D52" s="33">
        <v>1500000</v>
      </c>
      <c r="E52" s="33">
        <v>1500000</v>
      </c>
      <c r="F52" s="31">
        <f t="shared" si="2"/>
        <v>0</v>
      </c>
      <c r="G52" s="32"/>
    </row>
    <row r="53" spans="1:7" ht="18" customHeight="1">
      <c r="A53" s="17"/>
      <c r="B53" s="8" t="s">
        <v>32</v>
      </c>
      <c r="C53" s="74"/>
      <c r="D53" s="33">
        <v>22500000</v>
      </c>
      <c r="E53" s="33">
        <f>E54+E55+E56+E57+E58</f>
        <v>22500000</v>
      </c>
      <c r="F53" s="31">
        <f t="shared" si="2"/>
        <v>0</v>
      </c>
      <c r="G53" s="32"/>
    </row>
    <row r="54" spans="1:7" ht="18" customHeight="1">
      <c r="A54" s="17"/>
      <c r="B54" s="24"/>
      <c r="C54" s="73" t="s">
        <v>33</v>
      </c>
      <c r="D54" s="33">
        <v>500000</v>
      </c>
      <c r="E54" s="33">
        <v>500000</v>
      </c>
      <c r="F54" s="31">
        <f t="shared" si="2"/>
        <v>0</v>
      </c>
      <c r="G54" s="32"/>
    </row>
    <row r="55" spans="1:7" ht="18" customHeight="1">
      <c r="A55" s="17"/>
      <c r="B55" s="24"/>
      <c r="C55" s="73" t="s">
        <v>34</v>
      </c>
      <c r="D55" s="33">
        <v>14000000</v>
      </c>
      <c r="E55" s="33">
        <v>14000000</v>
      </c>
      <c r="F55" s="31">
        <f t="shared" si="2"/>
        <v>0</v>
      </c>
      <c r="G55" s="32" t="s">
        <v>35</v>
      </c>
    </row>
    <row r="56" spans="1:7" ht="18" customHeight="1">
      <c r="A56" s="17"/>
      <c r="B56" s="24"/>
      <c r="C56" s="73" t="s">
        <v>36</v>
      </c>
      <c r="D56" s="33">
        <v>3000000</v>
      </c>
      <c r="E56" s="33">
        <v>3000000</v>
      </c>
      <c r="F56" s="31">
        <f t="shared" si="2"/>
        <v>0</v>
      </c>
      <c r="G56" s="32"/>
    </row>
    <row r="57" spans="1:7" ht="18" customHeight="1">
      <c r="A57" s="17"/>
      <c r="B57" s="24"/>
      <c r="C57" s="73" t="s">
        <v>37</v>
      </c>
      <c r="D57" s="33">
        <v>5000000</v>
      </c>
      <c r="E57" s="33">
        <v>5000000</v>
      </c>
      <c r="F57" s="31">
        <f t="shared" si="2"/>
        <v>0</v>
      </c>
      <c r="G57" s="32" t="s">
        <v>143</v>
      </c>
    </row>
    <row r="58" spans="1:7" ht="18" customHeight="1">
      <c r="A58" s="17"/>
      <c r="B58" s="24"/>
      <c r="C58" s="79" t="s">
        <v>38</v>
      </c>
      <c r="D58" s="35">
        <v>0</v>
      </c>
      <c r="E58" s="36">
        <v>0</v>
      </c>
      <c r="F58" s="37">
        <f t="shared" si="2"/>
        <v>0</v>
      </c>
      <c r="G58" s="38"/>
    </row>
    <row r="59" spans="1:7" ht="18" customHeight="1">
      <c r="A59" s="6" t="s">
        <v>39</v>
      </c>
      <c r="B59" s="16"/>
      <c r="C59" s="74"/>
      <c r="D59" s="30">
        <v>200000000</v>
      </c>
      <c r="E59" s="30">
        <f>E60</f>
        <v>15000000</v>
      </c>
      <c r="F59" s="31">
        <f>E59-D59</f>
        <v>-185000000</v>
      </c>
      <c r="G59" s="32"/>
    </row>
    <row r="60" spans="1:7" ht="18" customHeight="1">
      <c r="A60" s="17"/>
      <c r="B60" s="8" t="s">
        <v>40</v>
      </c>
      <c r="C60" s="74"/>
      <c r="D60" s="33">
        <v>200000000</v>
      </c>
      <c r="E60" s="33">
        <f>E61+E62+E63</f>
        <v>15000000</v>
      </c>
      <c r="F60" s="31">
        <f>E60-D60</f>
        <v>-185000000</v>
      </c>
      <c r="G60" s="32"/>
    </row>
    <row r="61" spans="1:7" ht="18" customHeight="1">
      <c r="A61" s="17"/>
      <c r="B61" s="24"/>
      <c r="C61" s="73" t="s">
        <v>94</v>
      </c>
      <c r="D61" s="33">
        <v>95000000</v>
      </c>
      <c r="E61" s="33">
        <v>5000000</v>
      </c>
      <c r="F61" s="31">
        <f>E61-D61</f>
        <v>-90000000</v>
      </c>
      <c r="G61" s="32"/>
    </row>
    <row r="62" spans="1:7" ht="18" customHeight="1">
      <c r="A62" s="17"/>
      <c r="B62" s="24"/>
      <c r="C62" s="73" t="s">
        <v>41</v>
      </c>
      <c r="D62" s="33">
        <v>100000000</v>
      </c>
      <c r="E62" s="33">
        <v>5000000</v>
      </c>
      <c r="F62" s="31">
        <f>E62-D62</f>
        <v>-95000000</v>
      </c>
      <c r="G62" s="32"/>
    </row>
    <row r="63" spans="1:7" ht="18" customHeight="1">
      <c r="A63" s="17"/>
      <c r="B63" s="24"/>
      <c r="C63" s="80" t="s">
        <v>42</v>
      </c>
      <c r="D63" s="36">
        <v>5000000</v>
      </c>
      <c r="E63" s="36">
        <v>5000000</v>
      </c>
      <c r="F63" s="37">
        <f>E63-D63</f>
        <v>0</v>
      </c>
      <c r="G63" s="38"/>
    </row>
    <row r="64" spans="1:7" ht="18" customHeight="1">
      <c r="A64" s="6" t="s">
        <v>43</v>
      </c>
      <c r="B64" s="81"/>
      <c r="C64" s="74"/>
      <c r="D64" s="30">
        <v>76000000</v>
      </c>
      <c r="E64" s="30">
        <f>E65</f>
        <v>87000000</v>
      </c>
      <c r="F64" s="31">
        <f t="shared" ref="F64:F90" si="3">E64-D64</f>
        <v>11000000</v>
      </c>
      <c r="G64" s="32"/>
    </row>
    <row r="65" spans="1:7" ht="18" customHeight="1">
      <c r="A65" s="14"/>
      <c r="B65" s="8" t="s">
        <v>44</v>
      </c>
      <c r="C65" s="74"/>
      <c r="D65" s="33">
        <v>76000000</v>
      </c>
      <c r="E65" s="33">
        <f>E66+E67+E68+E69+E70+E71</f>
        <v>87000000</v>
      </c>
      <c r="F65" s="31">
        <f>E65-D65</f>
        <v>11000000</v>
      </c>
      <c r="G65" s="32"/>
    </row>
    <row r="66" spans="1:7" ht="18" customHeight="1">
      <c r="A66" s="14"/>
      <c r="B66" s="34"/>
      <c r="C66" s="73" t="s">
        <v>45</v>
      </c>
      <c r="D66" s="33">
        <v>56000000</v>
      </c>
      <c r="E66" s="33">
        <v>56000000</v>
      </c>
      <c r="F66" s="31">
        <f t="shared" si="3"/>
        <v>0</v>
      </c>
      <c r="G66" s="7" t="s">
        <v>62</v>
      </c>
    </row>
    <row r="67" spans="1:7" ht="18" customHeight="1">
      <c r="A67" s="14"/>
      <c r="B67" s="34"/>
      <c r="C67" s="73" t="s">
        <v>154</v>
      </c>
      <c r="D67" s="33">
        <v>2000000</v>
      </c>
      <c r="E67" s="33">
        <v>5000000</v>
      </c>
      <c r="F67" s="31">
        <f t="shared" si="3"/>
        <v>3000000</v>
      </c>
      <c r="G67" s="32" t="s">
        <v>155</v>
      </c>
    </row>
    <row r="68" spans="1:7" ht="18" customHeight="1">
      <c r="A68" s="14"/>
      <c r="B68" s="34"/>
      <c r="C68" s="73" t="s">
        <v>46</v>
      </c>
      <c r="D68" s="33">
        <v>5000000</v>
      </c>
      <c r="E68" s="33">
        <v>5000000</v>
      </c>
      <c r="F68" s="31">
        <f t="shared" si="3"/>
        <v>0</v>
      </c>
      <c r="G68" s="32"/>
    </row>
    <row r="69" spans="1:7" ht="18" customHeight="1">
      <c r="A69" s="14"/>
      <c r="B69" s="34"/>
      <c r="C69" s="73" t="s">
        <v>47</v>
      </c>
      <c r="D69" s="33">
        <v>6000000</v>
      </c>
      <c r="E69" s="33">
        <v>6000000</v>
      </c>
      <c r="F69" s="31">
        <f t="shared" si="3"/>
        <v>0</v>
      </c>
      <c r="G69" s="32"/>
    </row>
    <row r="70" spans="1:7" ht="18" customHeight="1">
      <c r="A70" s="14"/>
      <c r="B70" s="34"/>
      <c r="C70" s="73" t="s">
        <v>48</v>
      </c>
      <c r="D70" s="33">
        <v>0</v>
      </c>
      <c r="E70" s="33">
        <v>0</v>
      </c>
      <c r="F70" s="31">
        <f t="shared" si="3"/>
        <v>0</v>
      </c>
      <c r="G70" s="32"/>
    </row>
    <row r="71" spans="1:7" ht="18" customHeight="1">
      <c r="A71" s="14"/>
      <c r="B71" s="34"/>
      <c r="C71" s="80" t="s">
        <v>49</v>
      </c>
      <c r="D71" s="33">
        <v>7000000</v>
      </c>
      <c r="E71" s="33">
        <v>15000000</v>
      </c>
      <c r="F71" s="31">
        <f t="shared" si="3"/>
        <v>8000000</v>
      </c>
      <c r="G71" s="32" t="s">
        <v>141</v>
      </c>
    </row>
    <row r="72" spans="1:7" ht="18" customHeight="1">
      <c r="A72" s="6" t="s">
        <v>50</v>
      </c>
      <c r="B72" s="42"/>
      <c r="C72" s="74"/>
      <c r="D72" s="30">
        <v>61427780</v>
      </c>
      <c r="E72" s="30">
        <f>E73</f>
        <v>31200000</v>
      </c>
      <c r="F72" s="31">
        <f>E72-D72</f>
        <v>-30227780</v>
      </c>
      <c r="G72" s="32"/>
    </row>
    <row r="73" spans="1:7" ht="18" customHeight="1">
      <c r="A73" s="14"/>
      <c r="B73" s="8" t="s">
        <v>51</v>
      </c>
      <c r="C73" s="74"/>
      <c r="D73" s="33">
        <v>61427780</v>
      </c>
      <c r="E73" s="33">
        <f>SUM(E74:E79)</f>
        <v>31200000</v>
      </c>
      <c r="F73" s="31">
        <f>E73-D73</f>
        <v>-30227780</v>
      </c>
      <c r="G73" s="32"/>
    </row>
    <row r="74" spans="1:7" ht="18" customHeight="1">
      <c r="A74" s="17"/>
      <c r="B74" s="43"/>
      <c r="C74" s="80" t="s">
        <v>52</v>
      </c>
      <c r="D74" s="33">
        <v>0</v>
      </c>
      <c r="E74" s="33">
        <v>0</v>
      </c>
      <c r="F74" s="31">
        <f>E74-D74</f>
        <v>0</v>
      </c>
      <c r="G74" s="44"/>
    </row>
    <row r="75" spans="1:7" ht="24.75" customHeight="1">
      <c r="A75" s="17"/>
      <c r="B75" s="43"/>
      <c r="C75" s="115" t="s">
        <v>144</v>
      </c>
      <c r="D75" s="33">
        <v>10000000</v>
      </c>
      <c r="E75" s="33">
        <v>0</v>
      </c>
      <c r="F75" s="31">
        <f t="shared" ref="F75:F78" si="4">E75-D75</f>
        <v>-10000000</v>
      </c>
      <c r="G75" s="44"/>
    </row>
    <row r="76" spans="1:7" ht="25.5" customHeight="1">
      <c r="A76" s="17"/>
      <c r="B76" s="43"/>
      <c r="C76" s="116" t="s">
        <v>145</v>
      </c>
      <c r="D76" s="33">
        <v>1000000</v>
      </c>
      <c r="E76" s="33">
        <v>0</v>
      </c>
      <c r="F76" s="31">
        <f t="shared" ref="F76" si="5">E76-D76</f>
        <v>-1000000</v>
      </c>
      <c r="G76" s="44"/>
    </row>
    <row r="77" spans="1:7" ht="24" customHeight="1">
      <c r="A77" s="17"/>
      <c r="B77" s="43"/>
      <c r="C77" s="115" t="s">
        <v>146</v>
      </c>
      <c r="D77" s="33">
        <v>13078150</v>
      </c>
      <c r="E77" s="33">
        <v>11200000</v>
      </c>
      <c r="F77" s="31">
        <f t="shared" si="4"/>
        <v>-1878150</v>
      </c>
      <c r="G77" s="44"/>
    </row>
    <row r="78" spans="1:7" ht="25.5" customHeight="1">
      <c r="A78" s="17"/>
      <c r="B78" s="43"/>
      <c r="C78" s="115" t="s">
        <v>147</v>
      </c>
      <c r="D78" s="33">
        <v>20000000</v>
      </c>
      <c r="E78" s="33">
        <v>20000000</v>
      </c>
      <c r="F78" s="31">
        <f t="shared" si="4"/>
        <v>0</v>
      </c>
      <c r="G78" s="44"/>
    </row>
    <row r="79" spans="1:7" ht="23.25" customHeight="1">
      <c r="A79" s="25"/>
      <c r="B79" s="121"/>
      <c r="C79" s="122" t="s">
        <v>148</v>
      </c>
      <c r="D79" s="39">
        <v>17349630</v>
      </c>
      <c r="E79" s="39">
        <v>0</v>
      </c>
      <c r="F79" s="40">
        <f>E79-D79</f>
        <v>-17349630</v>
      </c>
      <c r="G79" s="117"/>
    </row>
    <row r="80" spans="1:7" ht="20.25" customHeight="1">
      <c r="A80" s="67" t="s">
        <v>7</v>
      </c>
      <c r="B80" s="68" t="s">
        <v>8</v>
      </c>
      <c r="C80" s="68" t="s">
        <v>9</v>
      </c>
      <c r="D80" s="69" t="s">
        <v>158</v>
      </c>
      <c r="E80" s="70" t="s">
        <v>151</v>
      </c>
      <c r="F80" s="68" t="s">
        <v>5</v>
      </c>
      <c r="G80" s="71" t="s">
        <v>6</v>
      </c>
    </row>
    <row r="81" spans="1:7" ht="18" customHeight="1">
      <c r="A81" s="6" t="s">
        <v>53</v>
      </c>
      <c r="B81" s="42"/>
      <c r="C81" s="82"/>
      <c r="D81" s="30">
        <v>0</v>
      </c>
      <c r="E81" s="30">
        <f>E82</f>
        <v>0</v>
      </c>
      <c r="F81" s="31">
        <f>E81-D81</f>
        <v>0</v>
      </c>
      <c r="G81" s="44"/>
    </row>
    <row r="82" spans="1:7" ht="18" customHeight="1">
      <c r="A82" s="14"/>
      <c r="B82" s="8" t="s">
        <v>54</v>
      </c>
      <c r="C82" s="82"/>
      <c r="D82" s="33">
        <v>0</v>
      </c>
      <c r="E82" s="33">
        <f>E83</f>
        <v>0</v>
      </c>
      <c r="F82" s="31">
        <f t="shared" ref="F82:F83" si="6">E82-D82</f>
        <v>0</v>
      </c>
      <c r="G82" s="44"/>
    </row>
    <row r="83" spans="1:7" ht="18" customHeight="1">
      <c r="A83" s="47"/>
      <c r="B83" s="45"/>
      <c r="C83" s="73" t="s">
        <v>55</v>
      </c>
      <c r="D83" s="33">
        <v>0</v>
      </c>
      <c r="E83" s="33">
        <v>0</v>
      </c>
      <c r="F83" s="31">
        <f t="shared" si="6"/>
        <v>0</v>
      </c>
      <c r="G83" s="44"/>
    </row>
    <row r="84" spans="1:7" ht="18" customHeight="1">
      <c r="A84" s="14" t="s">
        <v>95</v>
      </c>
      <c r="B84" s="13"/>
      <c r="C84" s="76"/>
      <c r="D84" s="118">
        <v>0</v>
      </c>
      <c r="E84" s="118">
        <f>E87</f>
        <v>0</v>
      </c>
      <c r="F84" s="119">
        <f t="shared" ref="F84" si="7">E84-D84</f>
        <v>0</v>
      </c>
      <c r="G84" s="120"/>
    </row>
    <row r="85" spans="1:7" ht="18" customHeight="1">
      <c r="A85" s="14"/>
      <c r="B85" s="8" t="s">
        <v>96</v>
      </c>
      <c r="C85" s="74"/>
      <c r="D85" s="33">
        <v>0</v>
      </c>
      <c r="E85" s="33">
        <f>E87</f>
        <v>0</v>
      </c>
      <c r="F85" s="31">
        <v>0</v>
      </c>
      <c r="G85" s="32"/>
    </row>
    <row r="86" spans="1:7" ht="18" customHeight="1">
      <c r="A86" s="17"/>
      <c r="C86" s="73" t="s">
        <v>97</v>
      </c>
      <c r="D86" s="33">
        <v>0</v>
      </c>
      <c r="E86" s="33">
        <v>0</v>
      </c>
      <c r="F86" s="31">
        <f t="shared" ref="F86:F87" si="8">E86-D86</f>
        <v>0</v>
      </c>
      <c r="G86" s="32"/>
    </row>
    <row r="87" spans="1:7" ht="18" customHeight="1">
      <c r="A87" s="18"/>
      <c r="B87" s="114"/>
      <c r="C87" s="73" t="s">
        <v>98</v>
      </c>
      <c r="D87" s="33">
        <v>0</v>
      </c>
      <c r="E87" s="33">
        <v>0</v>
      </c>
      <c r="F87" s="31">
        <f t="shared" si="8"/>
        <v>0</v>
      </c>
      <c r="G87" s="32"/>
    </row>
    <row r="88" spans="1:7" ht="18" customHeight="1">
      <c r="A88" s="14" t="s">
        <v>56</v>
      </c>
      <c r="B88" s="13"/>
      <c r="C88" s="76"/>
      <c r="D88" s="118">
        <v>5000000</v>
      </c>
      <c r="E88" s="118">
        <f>E90</f>
        <v>5000000</v>
      </c>
      <c r="F88" s="119">
        <f t="shared" si="3"/>
        <v>0</v>
      </c>
      <c r="G88" s="120"/>
    </row>
    <row r="89" spans="1:7" ht="18" customHeight="1">
      <c r="A89" s="14"/>
      <c r="B89" s="8" t="s">
        <v>57</v>
      </c>
      <c r="C89" s="74"/>
      <c r="D89" s="33">
        <v>5000000</v>
      </c>
      <c r="E89" s="33">
        <f>E90</f>
        <v>5000000</v>
      </c>
      <c r="F89" s="31">
        <v>0</v>
      </c>
      <c r="G89" s="32"/>
    </row>
    <row r="90" spans="1:7" ht="18" customHeight="1">
      <c r="A90" s="17"/>
      <c r="C90" s="73" t="s">
        <v>103</v>
      </c>
      <c r="D90" s="33">
        <v>5000000</v>
      </c>
      <c r="E90" s="33">
        <v>5000000</v>
      </c>
      <c r="F90" s="31">
        <f t="shared" si="3"/>
        <v>0</v>
      </c>
      <c r="G90" s="32"/>
    </row>
    <row r="91" spans="1:7" ht="18" customHeight="1">
      <c r="A91" s="6" t="s">
        <v>58</v>
      </c>
      <c r="B91" s="16"/>
      <c r="C91" s="74"/>
      <c r="D91" s="30">
        <v>25315300</v>
      </c>
      <c r="E91" s="30">
        <f>E92</f>
        <v>22400000</v>
      </c>
      <c r="F91" s="31">
        <f>E91-D91</f>
        <v>-2915300</v>
      </c>
      <c r="G91" s="32"/>
    </row>
    <row r="92" spans="1:7" ht="18" customHeight="1">
      <c r="A92" s="14"/>
      <c r="B92" s="8" t="s">
        <v>59</v>
      </c>
      <c r="C92" s="82"/>
      <c r="D92" s="36">
        <v>25315300</v>
      </c>
      <c r="E92" s="36">
        <f>E93+E94</f>
        <v>22400000</v>
      </c>
      <c r="F92" s="37">
        <f>E92-D92</f>
        <v>-2915300</v>
      </c>
      <c r="G92" s="38"/>
    </row>
    <row r="93" spans="1:7" ht="18" customHeight="1">
      <c r="A93" s="17"/>
      <c r="B93" s="83"/>
      <c r="C93" s="80" t="s">
        <v>99</v>
      </c>
      <c r="D93" s="36">
        <v>25305300</v>
      </c>
      <c r="E93" s="36">
        <v>22390000</v>
      </c>
      <c r="F93" s="37">
        <f>E93-D93</f>
        <v>-2915300</v>
      </c>
      <c r="G93" s="84" t="s">
        <v>157</v>
      </c>
    </row>
    <row r="94" spans="1:7" ht="18" customHeight="1">
      <c r="A94" s="25"/>
      <c r="B94" s="46"/>
      <c r="C94" s="77" t="s">
        <v>100</v>
      </c>
      <c r="D94" s="39">
        <v>10000</v>
      </c>
      <c r="E94" s="39">
        <v>10000</v>
      </c>
      <c r="F94" s="40">
        <f>E94-D94</f>
        <v>0</v>
      </c>
      <c r="G94" s="41" t="s">
        <v>101</v>
      </c>
    </row>
    <row r="95" spans="1:7" ht="18" customHeight="1"/>
  </sheetData>
  <mergeCells count="4">
    <mergeCell ref="A1:G1"/>
    <mergeCell ref="A4:C4"/>
    <mergeCell ref="A43:G43"/>
    <mergeCell ref="A46:C46"/>
  </mergeCells>
  <phoneticPr fontId="2" type="noConversion"/>
  <pageMargins left="0.39370078740157483" right="0.39370078740157483" top="0.74803149606299213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1</vt:i4>
      </vt:variant>
    </vt:vector>
  </HeadingPairs>
  <TitlesOfParts>
    <vt:vector size="5" baseType="lpstr">
      <vt:lpstr>표지</vt:lpstr>
      <vt:lpstr>본예산 총칙</vt:lpstr>
      <vt:lpstr>총괄</vt:lpstr>
      <vt:lpstr>본예산</vt:lpstr>
      <vt:lpstr>'본예산 총칙'!Print_Area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user</cp:lastModifiedBy>
  <cp:lastPrinted>2014-12-23T01:03:09Z</cp:lastPrinted>
  <dcterms:created xsi:type="dcterms:W3CDTF">2013-12-20T00:25:26Z</dcterms:created>
  <dcterms:modified xsi:type="dcterms:W3CDTF">2014-12-23T01:03:10Z</dcterms:modified>
</cp:coreProperties>
</file>