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/>
  </bookViews>
  <sheets>
    <sheet name="무량수전1" sheetId="8" r:id="rId1"/>
    <sheet name="특별회계총괄표" sheetId="9" r:id="rId2"/>
  </sheets>
  <calcPr calcId="125725"/>
</workbook>
</file>

<file path=xl/calcChain.xml><?xml version="1.0" encoding="utf-8"?>
<calcChain xmlns="http://schemas.openxmlformats.org/spreadsheetml/2006/main">
  <c r="D17" i="9"/>
  <c r="C17"/>
  <c r="E18"/>
  <c r="E11"/>
  <c r="E21"/>
  <c r="E20"/>
  <c r="E19"/>
  <c r="E12"/>
  <c r="E10"/>
  <c r="E9"/>
  <c r="E8"/>
  <c r="E7"/>
  <c r="D6"/>
  <c r="C6"/>
  <c r="E31" i="8"/>
  <c r="E30"/>
  <c r="E29"/>
  <c r="E28"/>
  <c r="E27"/>
  <c r="E26"/>
  <c r="E25"/>
  <c r="E24"/>
  <c r="E23"/>
  <c r="E22"/>
  <c r="E21"/>
  <c r="E20"/>
  <c r="D19"/>
  <c r="E19" s="1"/>
  <c r="C19"/>
  <c r="E14"/>
  <c r="E13"/>
  <c r="E12"/>
  <c r="E11"/>
  <c r="E10"/>
  <c r="E9"/>
  <c r="E8"/>
  <c r="E7"/>
  <c r="E6" s="1"/>
  <c r="D6"/>
  <c r="C6"/>
  <c r="E17" i="9" l="1"/>
  <c r="E6"/>
</calcChain>
</file>

<file path=xl/sharedStrings.xml><?xml version="1.0" encoding="utf-8"?>
<sst xmlns="http://schemas.openxmlformats.org/spreadsheetml/2006/main" count="87" uniqueCount="65">
  <si>
    <t>항</t>
    <phoneticPr fontId="2" type="noConversion"/>
  </si>
  <si>
    <t>세                  입</t>
    <phoneticPr fontId="2" type="noConversion"/>
  </si>
  <si>
    <t>세                    출</t>
    <phoneticPr fontId="2" type="noConversion"/>
  </si>
  <si>
    <t>관</t>
    <phoneticPr fontId="2" type="noConversion"/>
  </si>
  <si>
    <t>총       계</t>
    <phoneticPr fontId="2" type="noConversion"/>
  </si>
  <si>
    <t>02재산조성비</t>
    <phoneticPr fontId="2" type="noConversion"/>
  </si>
  <si>
    <t>무량수전노인전문요양원</t>
    <phoneticPr fontId="2" type="noConversion"/>
  </si>
  <si>
    <t>2013년 예산(A)</t>
    <phoneticPr fontId="2" type="noConversion"/>
  </si>
  <si>
    <t>2013년 결산(B)</t>
    <phoneticPr fontId="2" type="noConversion"/>
  </si>
  <si>
    <t>증 감(B-A)</t>
    <phoneticPr fontId="2" type="noConversion"/>
  </si>
  <si>
    <t>총 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</si>
  <si>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</si>
  <si>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</si>
  <si>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</si>
  <si>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</si>
  <si>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</si>
  <si>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</si>
  <si>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</si>
  <si>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</si>
  <si>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</si>
  <si>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</si>
  <si>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</si>
  <si>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</si>
  <si>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</si>
  <si>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</si>
  <si>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</si>
  <si>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</si>
  <si>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</si>
  <si>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</si>
  <si>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</si>
  <si>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</si>
  <si>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</si>
  <si>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</si>
  <si>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</si>
  <si>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</si>
  <si>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</si>
  <si>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</si>
  <si>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</si>
  <si>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</si>
  <si>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</si>
  <si>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</si>
  <si>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</si>
  <si>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</si>
  <si>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</si>
  <si>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</si>
  <si>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</si>
  <si>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무량수전노인전문요양원 특별회계</t>
    <phoneticPr fontId="2" type="noConversion"/>
  </si>
  <si>
    <t>항</t>
    <phoneticPr fontId="2" type="noConversion"/>
  </si>
  <si>
    <t>재산조성충당금</t>
    <phoneticPr fontId="2" type="noConversion"/>
  </si>
  <si>
    <t>건물재산조성충당금</t>
    <phoneticPr fontId="2" type="noConversion"/>
  </si>
  <si>
    <t>비품재산조성충당금</t>
    <phoneticPr fontId="2" type="noConversion"/>
  </si>
  <si>
    <t>차량재산조성충당금</t>
    <phoneticPr fontId="2" type="noConversion"/>
  </si>
  <si>
    <t>사업운영충당금</t>
    <phoneticPr fontId="2" type="noConversion"/>
  </si>
  <si>
    <t>이      월      금</t>
    <phoneticPr fontId="2" type="noConversion"/>
  </si>
  <si>
    <t>잡       수      입</t>
    <phoneticPr fontId="2" type="noConversion"/>
  </si>
  <si>
    <t>잡      수      입</t>
    <phoneticPr fontId="2" type="noConversion"/>
  </si>
  <si>
    <t>재산조성비</t>
    <phoneticPr fontId="2" type="noConversion"/>
  </si>
  <si>
    <t>시   설   비</t>
    <phoneticPr fontId="2" type="noConversion"/>
  </si>
  <si>
    <t>전   출   금</t>
    <phoneticPr fontId="2" type="noConversion"/>
  </si>
  <si>
    <t>이   월   금</t>
    <phoneticPr fontId="2" type="noConversion"/>
  </si>
  <si>
    <t>2013년 결산(B)</t>
    <phoneticPr fontId="2" type="noConversion"/>
  </si>
  <si>
    <t>사   무   비</t>
    <phoneticPr fontId="2" type="noConversion"/>
  </si>
  <si>
    <t>인   건   비</t>
    <phoneticPr fontId="2" type="noConversion"/>
  </si>
  <si>
    <t>1. 무량수전노인전문요양원 2013년  특별회계 결산 총괄내역서</t>
    <phoneticPr fontId="2" type="noConversion"/>
  </si>
  <si>
    <t>1. 무량수전노인전문요양원 2013년  결산 총괄내역서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</si>
</sst>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>
      <alignment vertical="center"/>
    </xf>
    <xf numFmtId="0" fontId="9" fillId="0" borderId="2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41" fontId="9" fillId="0" borderId="3" xfId="1" applyNumberFormat="1" applyFont="1" applyBorder="1" applyAlignment="1">
      <alignment horizontal="right" vertical="center"/>
    </xf>
    <xf numFmtId="41" fontId="9" fillId="0" borderId="4" xfId="1" applyNumberFormat="1" applyFont="1" applyBorder="1" applyAlignment="1">
      <alignment horizontal="right" vertical="center"/>
    </xf>
    <xf numFmtId="0" fontId="4" fillId="0" borderId="0" xfId="1" applyFo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7" fillId="0" borderId="13" xfId="1" applyNumberFormat="1" applyFont="1" applyBorder="1">
      <alignment vertical="center"/>
    </xf>
    <xf numFmtId="3" fontId="7" fillId="0" borderId="7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>
      <alignment vertical="center"/>
    </xf>
    <xf numFmtId="3" fontId="7" fillId="0" borderId="1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Border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5" fillId="0" borderId="0" xfId="1" applyFont="1">
      <alignment vertical="center"/>
    </xf>
    <xf numFmtId="41" fontId="9" fillId="0" borderId="3" xfId="1" applyNumberFormat="1" applyFont="1" applyBorder="1" applyAlignment="1">
      <alignment vertical="center"/>
    </xf>
    <xf numFmtId="41" fontId="9" fillId="0" borderId="4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6" xfId="1" applyNumberFormat="1" applyFont="1" applyBorder="1">
      <alignment vertical="center"/>
    </xf>
    <xf numFmtId="41" fontId="9" fillId="0" borderId="7" xfId="1" applyNumberFormat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41" fontId="2" fillId="0" borderId="0" xfId="1" applyNumberFormat="1" applyFont="1">
      <alignment vertical="center"/>
    </xf>
    <xf numFmtId="0" fontId="5" fillId="0" borderId="0" xfId="1" applyFont="1" applyBorder="1" applyAlignment="1">
      <alignment horizontal="center" vertical="center"/>
    </xf>
    <xf numFmtId="41" fontId="7" fillId="0" borderId="6" xfId="1" applyNumberFormat="1" applyFont="1" applyBorder="1" applyAlignment="1">
      <alignment vertical="center"/>
    </xf>
    <xf numFmtId="41" fontId="7" fillId="0" borderId="11" xfId="1" applyNumberFormat="1" applyFont="1" applyBorder="1" applyAlignment="1">
      <alignment vertical="center"/>
    </xf>
    <xf numFmtId="41" fontId="7" fillId="0" borderId="9" xfId="1" applyNumberFormat="1" applyFont="1" applyBorder="1" applyAlignment="1">
      <alignment vertical="center"/>
    </xf>
    <xf numFmtId="41" fontId="9" fillId="0" borderId="1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0" fontId="7" fillId="0" borderId="28" xfId="1" applyFont="1" applyBorder="1" applyAlignment="1">
      <alignment horizontal="center" vertical="center"/>
    </xf>
    <xf numFmtId="41" fontId="7" fillId="0" borderId="29" xfId="1" applyNumberFormat="1" applyFont="1" applyBorder="1">
      <alignment vertical="center"/>
    </xf>
    <xf numFmtId="3" fontId="7" fillId="0" borderId="30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sqref="A1:E1"/>
    </sheetView>
  </sheetViews>
  <sheetFormatPr defaultRowHeight="13.5"/>
  <cols>
    <col min="1" max="1" width="15.25" style="6" customWidth="1"/>
    <col min="2" max="2" width="16" style="6" customWidth="1"/>
    <col min="3" max="3" width="17.5" style="6" customWidth="1"/>
    <col min="4" max="4" width="17.75" style="6" customWidth="1"/>
    <col min="5" max="5" width="16.7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65" t="s">
        <v>64</v>
      </c>
      <c r="B1" s="56"/>
      <c r="C1" s="56"/>
      <c r="D1" s="56"/>
      <c r="E1" s="56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57" t="s">
        <v>6</v>
      </c>
      <c r="E3" s="58"/>
      <c r="F3" s="5"/>
      <c r="G3" s="5"/>
      <c r="H3" s="5"/>
      <c r="I3" s="5"/>
      <c r="J3" s="5"/>
    </row>
    <row r="4" spans="1:10" ht="21.95" customHeight="1">
      <c r="A4" s="59" t="s">
        <v>1</v>
      </c>
      <c r="B4" s="60"/>
      <c r="C4" s="60"/>
      <c r="D4" s="60"/>
      <c r="E4" s="61"/>
    </row>
    <row r="5" spans="1:10" ht="21.95" customHeight="1" thickBot="1">
      <c r="A5" s="7" t="s">
        <v>3</v>
      </c>
      <c r="B5" s="8" t="s">
        <v>0</v>
      </c>
      <c r="C5" s="9" t="s">
        <v>7</v>
      </c>
      <c r="D5" s="10" t="s">
        <v>8</v>
      </c>
      <c r="E5" s="11" t="s">
        <v>9</v>
      </c>
    </row>
    <row r="6" spans="1:10" s="16" customFormat="1" ht="21.95" customHeight="1" thickTop="1">
      <c r="A6" s="12" t="s">
        <v>10</v>
      </c>
      <c r="B6" s="13"/>
      <c r="C6" s="14">
        <f>C7+C8+C9+C10+C11+C12+C13+C14</f>
        <v>2127136240</v>
      </c>
      <c r="D6" s="14">
        <f>D7+D8+D9+D10+D11+D12+D13+D14</f>
        <v>1960121795</v>
      </c>
      <c r="E6" s="15">
        <f>E7+E8+E9+E10+E11+E12+E13+E14</f>
        <v>-167014445</v>
      </c>
    </row>
    <row r="7" spans="1:10" ht="21.95" customHeight="1">
      <c r="A7" s="17" t="s">
        <v>11</v>
      </c>
      <c r="B7" s="18" t="s">
        <v>12</v>
      </c>
      <c r="C7" s="19">
        <v>401654140</v>
      </c>
      <c r="D7" s="20">
        <v>347870910</v>
      </c>
      <c r="E7" s="21">
        <f>D7-C7</f>
        <v>-53783230</v>
      </c>
    </row>
    <row r="8" spans="1:10" ht="21.95" customHeight="1">
      <c r="A8" s="17" t="s">
        <v>13</v>
      </c>
      <c r="B8" s="18" t="s">
        <v>14</v>
      </c>
      <c r="C8" s="19">
        <v>160428900</v>
      </c>
      <c r="D8" s="20">
        <v>148477870</v>
      </c>
      <c r="E8" s="21">
        <f t="shared" ref="E8:E14" si="0">D8-C8</f>
        <v>-11951030</v>
      </c>
    </row>
    <row r="9" spans="1:10" ht="21.95" customHeight="1">
      <c r="A9" s="17" t="s">
        <v>15</v>
      </c>
      <c r="B9" s="18" t="s">
        <v>16</v>
      </c>
      <c r="C9" s="19">
        <v>20000000</v>
      </c>
      <c r="D9" s="20">
        <v>9290000</v>
      </c>
      <c r="E9" s="21">
        <f t="shared" si="0"/>
        <v>-10710000</v>
      </c>
    </row>
    <row r="10" spans="1:10" ht="21.95" customHeight="1">
      <c r="A10" s="17" t="s">
        <v>17</v>
      </c>
      <c r="B10" s="18" t="s">
        <v>18</v>
      </c>
      <c r="C10" s="19">
        <v>1477912950</v>
      </c>
      <c r="D10" s="20">
        <v>1406004270</v>
      </c>
      <c r="E10" s="21">
        <f t="shared" si="0"/>
        <v>-71908680</v>
      </c>
    </row>
    <row r="11" spans="1:10" ht="21.95" customHeight="1">
      <c r="A11" s="17" t="s">
        <v>19</v>
      </c>
      <c r="B11" s="18" t="s">
        <v>20</v>
      </c>
      <c r="C11" s="19">
        <v>0</v>
      </c>
      <c r="D11" s="20">
        <v>0</v>
      </c>
      <c r="E11" s="21">
        <f t="shared" si="0"/>
        <v>0</v>
      </c>
    </row>
    <row r="12" spans="1:10" ht="21.95" customHeight="1">
      <c r="A12" s="22" t="s">
        <v>21</v>
      </c>
      <c r="B12" s="23" t="s">
        <v>22</v>
      </c>
      <c r="C12" s="24">
        <v>10000000</v>
      </c>
      <c r="D12" s="19">
        <v>0</v>
      </c>
      <c r="E12" s="21">
        <f t="shared" si="0"/>
        <v>-10000000</v>
      </c>
    </row>
    <row r="13" spans="1:10" ht="21.95" customHeight="1">
      <c r="A13" s="22" t="s">
        <v>23</v>
      </c>
      <c r="B13" s="23" t="s">
        <v>24</v>
      </c>
      <c r="C13" s="24">
        <v>9560250</v>
      </c>
      <c r="D13" s="20">
        <v>9560247</v>
      </c>
      <c r="E13" s="21">
        <f t="shared" si="0"/>
        <v>-3</v>
      </c>
    </row>
    <row r="14" spans="1:10" ht="21.95" customHeight="1">
      <c r="A14" s="25" t="s">
        <v>25</v>
      </c>
      <c r="B14" s="26" t="s">
        <v>26</v>
      </c>
      <c r="C14" s="27">
        <v>47580000</v>
      </c>
      <c r="D14" s="28">
        <v>38918498</v>
      </c>
      <c r="E14" s="29">
        <f t="shared" si="0"/>
        <v>-8661502</v>
      </c>
    </row>
    <row r="15" spans="1:10" ht="21.95" customHeight="1">
      <c r="A15" s="30"/>
      <c r="B15" s="30"/>
      <c r="C15" s="31"/>
      <c r="D15" s="32"/>
      <c r="E15" s="33"/>
    </row>
    <row r="16" spans="1:10" ht="21.95" customHeight="1">
      <c r="A16" s="34"/>
      <c r="B16" s="34"/>
      <c r="C16" s="34"/>
      <c r="D16" s="34"/>
      <c r="E16" s="34"/>
    </row>
    <row r="17" spans="1:7" ht="21.95" customHeight="1">
      <c r="A17" s="59" t="s">
        <v>2</v>
      </c>
      <c r="B17" s="60"/>
      <c r="C17" s="60"/>
      <c r="D17" s="60"/>
      <c r="E17" s="61"/>
    </row>
    <row r="18" spans="1:7" ht="21.95" customHeight="1" thickBot="1">
      <c r="A18" s="7" t="s">
        <v>3</v>
      </c>
      <c r="B18" s="8" t="s">
        <v>0</v>
      </c>
      <c r="C18" s="9" t="s">
        <v>7</v>
      </c>
      <c r="D18" s="10" t="s">
        <v>8</v>
      </c>
      <c r="E18" s="11" t="s">
        <v>9</v>
      </c>
    </row>
    <row r="19" spans="1:7" ht="21.95" customHeight="1" thickTop="1">
      <c r="A19" s="12" t="s">
        <v>4</v>
      </c>
      <c r="B19" s="13"/>
      <c r="C19" s="35">
        <f>C20+C21+C22+C23+C24+C25+C26+C27+C28+C29+C30+C31</f>
        <v>2127136240</v>
      </c>
      <c r="D19" s="35">
        <f>D20+D21+D22+D23+D24+D25+D26+D27+D28+D29+D30+D31</f>
        <v>1960121795</v>
      </c>
      <c r="E19" s="36">
        <f>D19-C19</f>
        <v>-167014445</v>
      </c>
    </row>
    <row r="20" spans="1:7" ht="21.95" customHeight="1">
      <c r="A20" s="54" t="s">
        <v>27</v>
      </c>
      <c r="B20" s="23" t="s">
        <v>28</v>
      </c>
      <c r="C20" s="37">
        <v>1460885580</v>
      </c>
      <c r="D20" s="38">
        <v>1421040710</v>
      </c>
      <c r="E20" s="39">
        <f t="shared" ref="E20:E31" si="1">D20-C20</f>
        <v>-39844870</v>
      </c>
    </row>
    <row r="21" spans="1:7" ht="21.95" customHeight="1">
      <c r="A21" s="62"/>
      <c r="B21" s="40" t="s">
        <v>29</v>
      </c>
      <c r="C21" s="37">
        <v>17700000</v>
      </c>
      <c r="D21" s="38">
        <v>15624390</v>
      </c>
      <c r="E21" s="39">
        <f t="shared" si="1"/>
        <v>-2075610</v>
      </c>
      <c r="F21" s="41"/>
      <c r="G21" s="41"/>
    </row>
    <row r="22" spans="1:7" ht="21.95" customHeight="1">
      <c r="A22" s="55"/>
      <c r="B22" s="42" t="s">
        <v>30</v>
      </c>
      <c r="C22" s="37">
        <v>156531020</v>
      </c>
      <c r="D22" s="38">
        <v>143389804</v>
      </c>
      <c r="E22" s="39">
        <f t="shared" si="1"/>
        <v>-13141216</v>
      </c>
    </row>
    <row r="23" spans="1:7" ht="21.95" customHeight="1">
      <c r="A23" s="17" t="s">
        <v>5</v>
      </c>
      <c r="B23" s="18" t="s">
        <v>31</v>
      </c>
      <c r="C23" s="43">
        <v>20400000</v>
      </c>
      <c r="D23" s="38">
        <v>14733380</v>
      </c>
      <c r="E23" s="39">
        <f t="shared" si="1"/>
        <v>-5666620</v>
      </c>
    </row>
    <row r="24" spans="1:7" ht="21.95" customHeight="1">
      <c r="A24" s="54" t="s">
        <v>32</v>
      </c>
      <c r="B24" s="18" t="s">
        <v>30</v>
      </c>
      <c r="C24" s="43">
        <v>344604970</v>
      </c>
      <c r="D24" s="38">
        <v>298594510</v>
      </c>
      <c r="E24" s="39">
        <f t="shared" si="1"/>
        <v>-46010460</v>
      </c>
    </row>
    <row r="25" spans="1:7" ht="21.95" customHeight="1">
      <c r="A25" s="55"/>
      <c r="B25" s="18" t="s">
        <v>33</v>
      </c>
      <c r="C25" s="43">
        <v>8800000</v>
      </c>
      <c r="D25" s="38">
        <v>6288400</v>
      </c>
      <c r="E25" s="39">
        <f t="shared" si="1"/>
        <v>-2511600</v>
      </c>
    </row>
    <row r="26" spans="1:7" ht="21.95" customHeight="1">
      <c r="A26" s="17" t="s">
        <v>34</v>
      </c>
      <c r="B26" s="18" t="s">
        <v>35</v>
      </c>
      <c r="C26" s="43">
        <v>13033260</v>
      </c>
      <c r="D26" s="38">
        <v>10000000</v>
      </c>
      <c r="E26" s="39">
        <f t="shared" si="1"/>
        <v>-3033260</v>
      </c>
    </row>
    <row r="27" spans="1:7" ht="21.95" customHeight="1">
      <c r="A27" s="17" t="s">
        <v>36</v>
      </c>
      <c r="B27" s="18" t="s">
        <v>37</v>
      </c>
      <c r="C27" s="43">
        <v>0</v>
      </c>
      <c r="D27" s="38">
        <v>0</v>
      </c>
      <c r="E27" s="39">
        <f t="shared" si="1"/>
        <v>0</v>
      </c>
    </row>
    <row r="28" spans="1:7" ht="21.95" customHeight="1">
      <c r="A28" s="17" t="s">
        <v>38</v>
      </c>
      <c r="B28" s="18" t="s">
        <v>39</v>
      </c>
      <c r="C28" s="43">
        <v>4000000</v>
      </c>
      <c r="D28" s="38">
        <v>2257890</v>
      </c>
      <c r="E28" s="39">
        <f t="shared" si="1"/>
        <v>-1742110</v>
      </c>
    </row>
    <row r="29" spans="1:7" ht="21.95" customHeight="1">
      <c r="A29" s="22" t="s">
        <v>40</v>
      </c>
      <c r="B29" s="23" t="s">
        <v>41</v>
      </c>
      <c r="C29" s="44">
        <v>6381410</v>
      </c>
      <c r="D29" s="38">
        <v>13272711</v>
      </c>
      <c r="E29" s="39">
        <f t="shared" si="1"/>
        <v>6891301</v>
      </c>
    </row>
    <row r="30" spans="1:7" ht="21.95" customHeight="1">
      <c r="A30" s="22" t="s">
        <v>42</v>
      </c>
      <c r="B30" s="23" t="s">
        <v>43</v>
      </c>
      <c r="C30" s="44">
        <v>34800000</v>
      </c>
      <c r="D30" s="38">
        <v>7800000</v>
      </c>
      <c r="E30" s="39">
        <f t="shared" si="1"/>
        <v>-27000000</v>
      </c>
    </row>
    <row r="31" spans="1:7" ht="21.95" customHeight="1">
      <c r="A31" s="25" t="s">
        <v>44</v>
      </c>
      <c r="B31" s="26" t="s">
        <v>45</v>
      </c>
      <c r="C31" s="45">
        <v>60000000</v>
      </c>
      <c r="D31" s="28">
        <v>27120000</v>
      </c>
      <c r="E31" s="46">
        <f t="shared" si="1"/>
        <v>-32880000</v>
      </c>
    </row>
    <row r="32" spans="1:7" ht="21.95" customHeight="1">
      <c r="A32" s="30"/>
      <c r="B32" s="30"/>
      <c r="C32" s="47"/>
      <c r="D32" s="32"/>
      <c r="E32" s="48"/>
    </row>
    <row r="33" spans="2:4">
      <c r="B33" s="42"/>
      <c r="C33" s="42"/>
      <c r="D33" s="42"/>
    </row>
    <row r="34" spans="2:4" ht="24.75" customHeight="1">
      <c r="B34" s="49"/>
      <c r="C34" s="49"/>
      <c r="D34" s="50"/>
    </row>
  </sheetData>
  <mergeCells count="6">
    <mergeCell ref="A24:A25"/>
    <mergeCell ref="A1:E1"/>
    <mergeCell ref="D3:E3"/>
    <mergeCell ref="A4:E4"/>
    <mergeCell ref="A17:E17"/>
    <mergeCell ref="A20:A2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sqref="A1:E1"/>
    </sheetView>
  </sheetViews>
  <sheetFormatPr defaultRowHeight="13.5"/>
  <cols>
    <col min="1" max="1" width="16.25" style="6" customWidth="1"/>
    <col min="2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66" t="s">
        <v>63</v>
      </c>
      <c r="B1" s="56"/>
      <c r="C1" s="56"/>
      <c r="D1" s="56"/>
      <c r="E1" s="56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57" t="s">
        <v>46</v>
      </c>
      <c r="E3" s="58"/>
      <c r="F3" s="5"/>
      <c r="G3" s="5"/>
      <c r="H3" s="5"/>
      <c r="I3" s="5"/>
      <c r="J3" s="5"/>
    </row>
    <row r="4" spans="1:10" ht="24.95" customHeight="1">
      <c r="A4" s="59" t="s">
        <v>1</v>
      </c>
      <c r="B4" s="60"/>
      <c r="C4" s="60"/>
      <c r="D4" s="60"/>
      <c r="E4" s="61"/>
    </row>
    <row r="5" spans="1:10" ht="24.95" customHeight="1" thickBot="1">
      <c r="A5" s="7" t="s">
        <v>3</v>
      </c>
      <c r="B5" s="8" t="s">
        <v>47</v>
      </c>
      <c r="C5" s="9" t="s">
        <v>7</v>
      </c>
      <c r="D5" s="10" t="s">
        <v>8</v>
      </c>
      <c r="E5" s="11" t="s">
        <v>9</v>
      </c>
    </row>
    <row r="6" spans="1:10" s="16" customFormat="1" ht="24.95" customHeight="1" thickTop="1">
      <c r="A6" s="63" t="s">
        <v>10</v>
      </c>
      <c r="B6" s="64"/>
      <c r="C6" s="14">
        <f>C7+C8+C9+C10+C12+C11</f>
        <v>331800000</v>
      </c>
      <c r="D6" s="14">
        <f>D7+D8+D9+D10+D11+D12</f>
        <v>296338516</v>
      </c>
      <c r="E6" s="15">
        <f>E7+E8+E9+E10+E11+E12</f>
        <v>-35461484</v>
      </c>
    </row>
    <row r="7" spans="1:10" ht="24.95" customHeight="1">
      <c r="A7" s="54" t="s">
        <v>48</v>
      </c>
      <c r="B7" s="18" t="s">
        <v>49</v>
      </c>
      <c r="C7" s="19">
        <v>35000000</v>
      </c>
      <c r="D7" s="20">
        <v>20000000</v>
      </c>
      <c r="E7" s="21">
        <f t="shared" ref="E7:E12" si="0">D7-C7</f>
        <v>-15000000</v>
      </c>
    </row>
    <row r="8" spans="1:10" ht="24.95" customHeight="1">
      <c r="A8" s="62"/>
      <c r="B8" s="18" t="s">
        <v>50</v>
      </c>
      <c r="C8" s="19">
        <v>20000000</v>
      </c>
      <c r="D8" s="20">
        <v>5600000</v>
      </c>
      <c r="E8" s="21">
        <f t="shared" si="0"/>
        <v>-14400000</v>
      </c>
    </row>
    <row r="9" spans="1:10" ht="24.95" customHeight="1">
      <c r="A9" s="55"/>
      <c r="B9" s="18" t="s">
        <v>51</v>
      </c>
      <c r="C9" s="19">
        <v>5000000</v>
      </c>
      <c r="D9" s="20">
        <v>1520000</v>
      </c>
      <c r="E9" s="21">
        <f t="shared" si="0"/>
        <v>-3480000</v>
      </c>
    </row>
    <row r="10" spans="1:10" ht="24.95" customHeight="1">
      <c r="A10" s="17" t="s">
        <v>52</v>
      </c>
      <c r="B10" s="18" t="s">
        <v>52</v>
      </c>
      <c r="C10" s="19">
        <v>36000000</v>
      </c>
      <c r="D10" s="20">
        <v>7800000</v>
      </c>
      <c r="E10" s="21">
        <f t="shared" si="0"/>
        <v>-28200000</v>
      </c>
    </row>
    <row r="11" spans="1:10" ht="24.95" customHeight="1">
      <c r="A11" s="51" t="s">
        <v>53</v>
      </c>
      <c r="B11" s="40" t="s">
        <v>53</v>
      </c>
      <c r="C11" s="24">
        <v>230800000</v>
      </c>
      <c r="D11" s="52">
        <v>257282554</v>
      </c>
      <c r="E11" s="53">
        <f>D11-C11</f>
        <v>26482554</v>
      </c>
    </row>
    <row r="12" spans="1:10" ht="24.95" customHeight="1">
      <c r="A12" s="25" t="s">
        <v>54</v>
      </c>
      <c r="B12" s="26" t="s">
        <v>55</v>
      </c>
      <c r="C12" s="27">
        <v>5000000</v>
      </c>
      <c r="D12" s="28">
        <v>4135962</v>
      </c>
      <c r="E12" s="29">
        <f t="shared" si="0"/>
        <v>-864038</v>
      </c>
    </row>
    <row r="13" spans="1:10" ht="24.95" customHeight="1">
      <c r="A13" s="30"/>
      <c r="B13" s="30"/>
      <c r="C13" s="31"/>
      <c r="D13" s="32"/>
      <c r="E13" s="33"/>
    </row>
    <row r="14" spans="1:10" ht="24.95" customHeight="1">
      <c r="A14" s="34"/>
      <c r="B14" s="34"/>
      <c r="C14" s="34"/>
      <c r="D14" s="34"/>
      <c r="E14" s="34"/>
    </row>
    <row r="15" spans="1:10" ht="24.95" customHeight="1">
      <c r="A15" s="59" t="s">
        <v>2</v>
      </c>
      <c r="B15" s="60"/>
      <c r="C15" s="60"/>
      <c r="D15" s="60"/>
      <c r="E15" s="61"/>
    </row>
    <row r="16" spans="1:10" ht="24.95" customHeight="1" thickBot="1">
      <c r="A16" s="7" t="s">
        <v>3</v>
      </c>
      <c r="B16" s="8" t="s">
        <v>47</v>
      </c>
      <c r="C16" s="9" t="s">
        <v>7</v>
      </c>
      <c r="D16" s="10" t="s">
        <v>60</v>
      </c>
      <c r="E16" s="11" t="s">
        <v>9</v>
      </c>
    </row>
    <row r="17" spans="1:5" s="6" customFormat="1" ht="24.95" customHeight="1" thickTop="1">
      <c r="A17" s="12" t="s">
        <v>4</v>
      </c>
      <c r="B17" s="13"/>
      <c r="C17" s="35">
        <f>C18+C19+C20+C21</f>
        <v>331800000</v>
      </c>
      <c r="D17" s="35">
        <f>D18+D19+D20+D21</f>
        <v>296338516</v>
      </c>
      <c r="E17" s="36">
        <f>D17-C17</f>
        <v>-35461484</v>
      </c>
    </row>
    <row r="18" spans="1:5" s="6" customFormat="1" ht="24.95" customHeight="1">
      <c r="A18" s="17" t="s">
        <v>61</v>
      </c>
      <c r="B18" s="18" t="s">
        <v>62</v>
      </c>
      <c r="C18" s="43">
        <v>15000000</v>
      </c>
      <c r="D18" s="38">
        <v>0</v>
      </c>
      <c r="E18" s="39">
        <f>D18-C18</f>
        <v>-15000000</v>
      </c>
    </row>
    <row r="19" spans="1:5" s="6" customFormat="1" ht="24.95" customHeight="1">
      <c r="A19" s="17" t="s">
        <v>56</v>
      </c>
      <c r="B19" s="18" t="s">
        <v>57</v>
      </c>
      <c r="C19" s="43">
        <v>60000000</v>
      </c>
      <c r="D19" s="38">
        <v>42380520</v>
      </c>
      <c r="E19" s="39">
        <f>D19-C19</f>
        <v>-17619480</v>
      </c>
    </row>
    <row r="20" spans="1:5" s="6" customFormat="1" ht="24.95" customHeight="1">
      <c r="A20" s="17" t="s">
        <v>58</v>
      </c>
      <c r="B20" s="18" t="s">
        <v>58</v>
      </c>
      <c r="C20" s="43">
        <v>10000000</v>
      </c>
      <c r="D20" s="38">
        <v>0</v>
      </c>
      <c r="E20" s="39">
        <f>D20-C20</f>
        <v>-10000000</v>
      </c>
    </row>
    <row r="21" spans="1:5" s="6" customFormat="1" ht="24.95" customHeight="1">
      <c r="A21" s="25" t="s">
        <v>59</v>
      </c>
      <c r="B21" s="26" t="s">
        <v>59</v>
      </c>
      <c r="C21" s="45">
        <v>246800000</v>
      </c>
      <c r="D21" s="28">
        <v>253957996</v>
      </c>
      <c r="E21" s="46">
        <f>D21-C21</f>
        <v>7157996</v>
      </c>
    </row>
    <row r="22" spans="1:5" s="6" customFormat="1" ht="21.95" customHeight="1">
      <c r="A22" s="30"/>
      <c r="B22" s="30"/>
      <c r="C22" s="47"/>
      <c r="D22" s="32"/>
      <c r="E22" s="48"/>
    </row>
    <row r="24" spans="1:5" s="6" customFormat="1" ht="22.5" customHeight="1">
      <c r="B24" s="42"/>
      <c r="C24" s="42"/>
      <c r="D24" s="42"/>
    </row>
    <row r="25" spans="1:5" s="6" customFormat="1" ht="27" customHeight="1">
      <c r="B25" s="49"/>
      <c r="C25" s="49"/>
      <c r="D25" s="50"/>
    </row>
  </sheetData>
  <mergeCells count="6">
    <mergeCell ref="A15:E15"/>
    <mergeCell ref="A1:E1"/>
    <mergeCell ref="D3:E3"/>
    <mergeCell ref="A4:E4"/>
    <mergeCell ref="A6:B6"/>
    <mergeCell ref="A7:A9"/>
  </mergeCells>
  <phoneticPr fontId="1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무량수전1</vt:lpstr>
      <vt:lpstr>특별회계총괄표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2014-03-05T08:30:30Z</cp:lastPrinted>
  <dcterms:created xsi:type="dcterms:W3CDTF">2013-03-05T06:50:28Z</dcterms:created>
  <dcterms:modified xsi:type="dcterms:W3CDTF">2014-04-01T01:30:22Z</dcterms:modified>
</cp:coreProperties>
</file>